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7D869B2E-A654-4E93-B2A0-D79DB707C279}" xr6:coauthVersionLast="45" xr6:coauthVersionMax="45" xr10:uidLastSave="{00000000-0000-0000-0000-000000000000}"/>
  <bookViews>
    <workbookView xWindow="-108" yWindow="-108" windowWidth="23256" windowHeight="12576" xr2:uid="{932EC38B-2676-43B3-B211-565DA3141F1B}"/>
  </bookViews>
  <sheets>
    <sheet name="家事・育児分担" sheetId="1" r:id="rId1"/>
  </sheets>
  <definedNames>
    <definedName name="_xlnm.Print_Area" localSheetId="0">家事・育児分担!$A$1:$BC$19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8" i="1" l="1"/>
  <c r="AH17" i="1"/>
  <c r="AH16" i="1"/>
  <c r="AH15" i="1"/>
  <c r="AH14" i="1"/>
  <c r="AD31" i="1"/>
  <c r="AD32" i="1" s="1"/>
  <c r="AD29" i="1"/>
  <c r="AD30" i="1" s="1"/>
  <c r="AD27" i="1"/>
  <c r="AD28" i="1" s="1"/>
  <c r="AD25" i="1"/>
  <c r="AD26" i="1" s="1"/>
  <c r="AD23" i="1"/>
  <c r="AD24" i="1" s="1"/>
  <c r="AD21" i="1"/>
  <c r="X31" i="1"/>
  <c r="X32" i="1" s="1"/>
  <c r="X29" i="1"/>
  <c r="X30" i="1" s="1"/>
  <c r="X27" i="1"/>
  <c r="X28" i="1" s="1"/>
  <c r="X25" i="1"/>
  <c r="X26" i="1" s="1"/>
  <c r="X23" i="1"/>
  <c r="X24" i="1" s="1"/>
  <c r="X21" i="1"/>
  <c r="X22" i="1" s="1"/>
  <c r="R31" i="1"/>
  <c r="R32" i="1" s="1"/>
  <c r="R29" i="1"/>
  <c r="R30" i="1" s="1"/>
  <c r="R27" i="1"/>
  <c r="R28" i="1" s="1"/>
  <c r="R25" i="1"/>
  <c r="R26" i="1" s="1"/>
  <c r="R23" i="1"/>
  <c r="R21" i="1"/>
  <c r="R22" i="1" s="1"/>
  <c r="L21" i="1"/>
  <c r="L31" i="1"/>
  <c r="L32" i="1" s="1"/>
  <c r="L29" i="1"/>
  <c r="L30" i="1" s="1"/>
  <c r="L27" i="1"/>
  <c r="L28" i="1" s="1"/>
  <c r="L25" i="1"/>
  <c r="L26" i="1" s="1"/>
  <c r="L24" i="1"/>
  <c r="L23" i="1"/>
  <c r="L22" i="1"/>
  <c r="F26" i="1"/>
  <c r="F15" i="1"/>
  <c r="F16" i="1"/>
  <c r="F17" i="1"/>
  <c r="F18" i="1"/>
  <c r="F19" i="1"/>
  <c r="F31" i="1"/>
  <c r="F32" i="1" s="1"/>
  <c r="F29" i="1"/>
  <c r="F30" i="1" s="1"/>
  <c r="F27" i="1"/>
  <c r="F28" i="1" s="1"/>
  <c r="F25" i="1"/>
  <c r="F23" i="1"/>
  <c r="F24" i="1" s="1"/>
  <c r="F21" i="1"/>
  <c r="F22" i="1" s="1"/>
  <c r="AH13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R4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24" i="1" s="1"/>
  <c r="R6" i="1"/>
  <c r="R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F5" i="1"/>
  <c r="F6" i="1"/>
  <c r="F7" i="1"/>
  <c r="F8" i="1"/>
  <c r="F9" i="1"/>
  <c r="F10" i="1"/>
  <c r="F11" i="1"/>
  <c r="F12" i="1"/>
  <c r="F13" i="1"/>
  <c r="F14" i="1"/>
  <c r="F4" i="1"/>
  <c r="AI15" i="1" l="1"/>
  <c r="AK15" i="1" s="1"/>
  <c r="AI16" i="1"/>
  <c r="AK16" i="1" s="1"/>
  <c r="AI17" i="1"/>
  <c r="AK17" i="1" s="1"/>
  <c r="AI14" i="1"/>
  <c r="AK14" i="1" s="1"/>
  <c r="AI18" i="1"/>
  <c r="AK18" i="1" s="1"/>
  <c r="AD22" i="1"/>
  <c r="AI13" i="1" s="1"/>
  <c r="AK13" i="1" s="1"/>
  <c r="AI12" i="1"/>
</calcChain>
</file>

<file path=xl/sharedStrings.xml><?xml version="1.0" encoding="utf-8"?>
<sst xmlns="http://schemas.openxmlformats.org/spreadsheetml/2006/main" count="301" uniqueCount="119">
  <si>
    <t>着替えさせる</t>
    <rPh sb="0" eb="2">
      <t>キガ</t>
    </rPh>
    <phoneticPr fontId="1"/>
  </si>
  <si>
    <t>トイレ掃除</t>
    <rPh sb="3" eb="5">
      <t>ソウジ</t>
    </rPh>
    <phoneticPr fontId="1"/>
  </si>
  <si>
    <t>洗面所掃除</t>
    <rPh sb="0" eb="3">
      <t>センメンジョ</t>
    </rPh>
    <rPh sb="3" eb="5">
      <t>ソウジ</t>
    </rPh>
    <phoneticPr fontId="1"/>
  </si>
  <si>
    <t>換気扇掃除</t>
    <rPh sb="0" eb="3">
      <t>カンキセン</t>
    </rPh>
    <rPh sb="3" eb="5">
      <t>ソウジ</t>
    </rPh>
    <phoneticPr fontId="1"/>
  </si>
  <si>
    <t>玄関掃除</t>
    <rPh sb="0" eb="2">
      <t>ゲンカン</t>
    </rPh>
    <rPh sb="2" eb="4">
      <t>ソウジ</t>
    </rPh>
    <phoneticPr fontId="1"/>
  </si>
  <si>
    <t>掃除機がけ</t>
    <rPh sb="0" eb="3">
      <t>ソウジキ</t>
    </rPh>
    <phoneticPr fontId="1"/>
  </si>
  <si>
    <t>ルンバ起動</t>
    <rPh sb="3" eb="5">
      <t>キドウ</t>
    </rPh>
    <phoneticPr fontId="1"/>
  </si>
  <si>
    <t>床ふき</t>
    <rPh sb="0" eb="1">
      <t>ユカ</t>
    </rPh>
    <phoneticPr fontId="1"/>
  </si>
  <si>
    <t>ブラーバ起動</t>
    <rPh sb="4" eb="6">
      <t>キドウ</t>
    </rPh>
    <phoneticPr fontId="1"/>
  </si>
  <si>
    <t>クイックルワイパー</t>
    <phoneticPr fontId="1"/>
  </si>
  <si>
    <t>床はき掃除</t>
    <rPh sb="0" eb="1">
      <t>ユカ</t>
    </rPh>
    <rPh sb="3" eb="5">
      <t>ソウジ</t>
    </rPh>
    <phoneticPr fontId="1"/>
  </si>
  <si>
    <t>下駄箱掃除</t>
    <rPh sb="0" eb="3">
      <t>ゲタバコ</t>
    </rPh>
    <rPh sb="3" eb="5">
      <t>ソウジ</t>
    </rPh>
    <phoneticPr fontId="1"/>
  </si>
  <si>
    <t>送迎</t>
    <rPh sb="0" eb="2">
      <t>ソウゲイ</t>
    </rPh>
    <phoneticPr fontId="1"/>
  </si>
  <si>
    <t>食事補助</t>
    <rPh sb="0" eb="2">
      <t>ショクジ</t>
    </rPh>
    <rPh sb="2" eb="4">
      <t>ホジョ</t>
    </rPh>
    <phoneticPr fontId="1"/>
  </si>
  <si>
    <t>おむつ交換</t>
    <rPh sb="3" eb="5">
      <t>コウカン</t>
    </rPh>
    <phoneticPr fontId="1"/>
  </si>
  <si>
    <t>寝かしつけ</t>
    <rPh sb="0" eb="1">
      <t>ネ</t>
    </rPh>
    <phoneticPr fontId="1"/>
  </si>
  <si>
    <t>連絡ノート記入</t>
    <rPh sb="0" eb="2">
      <t>レンラク</t>
    </rPh>
    <rPh sb="5" eb="7">
      <t>キニュウ</t>
    </rPh>
    <phoneticPr fontId="1"/>
  </si>
  <si>
    <t>歯磨き</t>
    <rPh sb="0" eb="2">
      <t>ハミガ</t>
    </rPh>
    <phoneticPr fontId="1"/>
  </si>
  <si>
    <t>便器掃除</t>
    <rPh sb="0" eb="2">
      <t>ベンキ</t>
    </rPh>
    <rPh sb="2" eb="4">
      <t>ソウジ</t>
    </rPh>
    <phoneticPr fontId="1"/>
  </si>
  <si>
    <t>床ふき掃除</t>
    <rPh sb="0" eb="1">
      <t>ユカ</t>
    </rPh>
    <rPh sb="3" eb="5">
      <t>ソウジ</t>
    </rPh>
    <phoneticPr fontId="1"/>
  </si>
  <si>
    <t>ごみ</t>
    <phoneticPr fontId="1"/>
  </si>
  <si>
    <t>ゴミ出し</t>
    <rPh sb="2" eb="3">
      <t>ダ</t>
    </rPh>
    <phoneticPr fontId="1"/>
  </si>
  <si>
    <t>ごみまとめ</t>
    <phoneticPr fontId="1"/>
  </si>
  <si>
    <t>ごみ袋再セット</t>
    <rPh sb="2" eb="3">
      <t>ブクロ</t>
    </rPh>
    <rPh sb="3" eb="4">
      <t>サイ</t>
    </rPh>
    <phoneticPr fontId="1"/>
  </si>
  <si>
    <t>買い物</t>
    <rPh sb="0" eb="1">
      <t>カ</t>
    </rPh>
    <rPh sb="2" eb="3">
      <t>モノ</t>
    </rPh>
    <phoneticPr fontId="1"/>
  </si>
  <si>
    <t>洗濯</t>
    <rPh sb="0" eb="2">
      <t>センタク</t>
    </rPh>
    <phoneticPr fontId="1"/>
  </si>
  <si>
    <t>ネットに入れる</t>
    <rPh sb="4" eb="5">
      <t>イ</t>
    </rPh>
    <phoneticPr fontId="1"/>
  </si>
  <si>
    <t>洗濯機を回す</t>
    <rPh sb="0" eb="3">
      <t>センタクキ</t>
    </rPh>
    <rPh sb="4" eb="5">
      <t>マワ</t>
    </rPh>
    <phoneticPr fontId="1"/>
  </si>
  <si>
    <t>干す</t>
    <rPh sb="0" eb="1">
      <t>ホ</t>
    </rPh>
    <phoneticPr fontId="1"/>
  </si>
  <si>
    <t>洗濯物たたむ</t>
    <rPh sb="0" eb="2">
      <t>センタク</t>
    </rPh>
    <rPh sb="2" eb="3">
      <t>モノ</t>
    </rPh>
    <phoneticPr fontId="1"/>
  </si>
  <si>
    <t>薬準備・飲ませる</t>
    <rPh sb="0" eb="1">
      <t>クスリ</t>
    </rPh>
    <rPh sb="1" eb="3">
      <t>ジュンビ</t>
    </rPh>
    <rPh sb="4" eb="5">
      <t>ノ</t>
    </rPh>
    <phoneticPr fontId="1"/>
  </si>
  <si>
    <t>洗濯物しまう</t>
    <rPh sb="0" eb="3">
      <t>センタクモノ</t>
    </rPh>
    <phoneticPr fontId="1"/>
  </si>
  <si>
    <t>布団</t>
    <rPh sb="0" eb="2">
      <t>フトン</t>
    </rPh>
    <phoneticPr fontId="1"/>
  </si>
  <si>
    <t>布団干す</t>
    <rPh sb="0" eb="2">
      <t>フトン</t>
    </rPh>
    <rPh sb="2" eb="3">
      <t>ホ</t>
    </rPh>
    <phoneticPr fontId="1"/>
  </si>
  <si>
    <t>布団しく</t>
    <rPh sb="0" eb="2">
      <t>フトン</t>
    </rPh>
    <phoneticPr fontId="1"/>
  </si>
  <si>
    <t>担当</t>
    <rPh sb="0" eb="2">
      <t>タントウ</t>
    </rPh>
    <phoneticPr fontId="1"/>
  </si>
  <si>
    <t>妻</t>
    <rPh sb="0" eb="1">
      <t>ツマ</t>
    </rPh>
    <phoneticPr fontId="1"/>
  </si>
  <si>
    <t>夫</t>
    <rPh sb="0" eb="1">
      <t>オット</t>
    </rPh>
    <phoneticPr fontId="1"/>
  </si>
  <si>
    <t>小分類</t>
    <rPh sb="0" eb="3">
      <t>ショウブンルイ</t>
    </rPh>
    <phoneticPr fontId="1"/>
  </si>
  <si>
    <t>設定時間</t>
    <rPh sb="0" eb="2">
      <t>セッテイ</t>
    </rPh>
    <rPh sb="2" eb="4">
      <t>ジカン</t>
    </rPh>
    <phoneticPr fontId="1"/>
  </si>
  <si>
    <t>家族構成</t>
    <rPh sb="0" eb="2">
      <t>カゾク</t>
    </rPh>
    <rPh sb="2" eb="4">
      <t>コウセイ</t>
    </rPh>
    <phoneticPr fontId="1"/>
  </si>
  <si>
    <t>朝食</t>
    <rPh sb="0" eb="2">
      <t>チョウショク</t>
    </rPh>
    <phoneticPr fontId="1"/>
  </si>
  <si>
    <t>献立検討</t>
    <rPh sb="0" eb="2">
      <t>コンダテ</t>
    </rPh>
    <rPh sb="2" eb="4">
      <t>ケントウ</t>
    </rPh>
    <phoneticPr fontId="1"/>
  </si>
  <si>
    <t>作る</t>
    <rPh sb="0" eb="1">
      <t>ツク</t>
    </rPh>
    <phoneticPr fontId="1"/>
  </si>
  <si>
    <t>食器出し</t>
    <rPh sb="0" eb="2">
      <t>ショッキ</t>
    </rPh>
    <rPh sb="2" eb="3">
      <t>ダ</t>
    </rPh>
    <phoneticPr fontId="1"/>
  </si>
  <si>
    <t>片付け</t>
    <rPh sb="0" eb="2">
      <t>カタヅ</t>
    </rPh>
    <phoneticPr fontId="1"/>
  </si>
  <si>
    <t>食器洗い</t>
    <rPh sb="0" eb="2">
      <t>ショッキ</t>
    </rPh>
    <rPh sb="2" eb="3">
      <t>アラ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</si>
  <si>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</si>
  <si>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</si>
  <si>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風呂掃除</t>
    <rPh sb="0" eb="2">
      <t>フロ</t>
    </rPh>
    <rPh sb="2" eb="4">
      <t>ソウジ</t>
    </rPh>
    <phoneticPr fontId="1"/>
  </si>
  <si>
    <t>湯船清掃</t>
    <rPh sb="0" eb="2">
      <t>ユブネ</t>
    </rPh>
    <rPh sb="2" eb="4">
      <t>セイソウ</t>
    </rPh>
    <phoneticPr fontId="1"/>
  </si>
  <si>
    <t>床掃除</t>
    <rPh sb="0" eb="3">
      <t>ユカソウジ</t>
    </rPh>
    <phoneticPr fontId="1"/>
  </si>
  <si>
    <t>洗面台清掃</t>
    <rPh sb="0" eb="3">
      <t>センメンダイ</t>
    </rPh>
    <rPh sb="3" eb="5">
      <t>セイソウ</t>
    </rPh>
    <phoneticPr fontId="1"/>
  </si>
  <si>
    <t>タオル交換</t>
    <rPh sb="3" eb="5">
      <t>コウカン</t>
    </rPh>
    <phoneticPr fontId="1"/>
  </si>
  <si>
    <t>炊飯タイマー設定</t>
    <rPh sb="0" eb="2">
      <t>スイハン</t>
    </rPh>
    <rPh sb="6" eb="8">
      <t>セッテイ</t>
    </rPh>
    <phoneticPr fontId="1"/>
  </si>
  <si>
    <t>テーブル拭き・セット</t>
    <rPh sb="4" eb="5">
      <t>フ</t>
    </rPh>
    <phoneticPr fontId="1"/>
  </si>
  <si>
    <t>お茶補充</t>
    <rPh sb="1" eb="2">
      <t>チャ</t>
    </rPh>
    <rPh sb="2" eb="4">
      <t>ホジュウ</t>
    </rPh>
    <phoneticPr fontId="1"/>
  </si>
  <si>
    <t>登園準備</t>
    <rPh sb="0" eb="2">
      <t>トウエン</t>
    </rPh>
    <rPh sb="2" eb="4">
      <t>ジュンビ</t>
    </rPh>
    <phoneticPr fontId="1"/>
  </si>
  <si>
    <t>残りご飯ラップ</t>
    <rPh sb="0" eb="1">
      <t>ノコ</t>
    </rPh>
    <rPh sb="3" eb="4">
      <t>ハン</t>
    </rPh>
    <phoneticPr fontId="1"/>
  </si>
  <si>
    <t>食事関連</t>
    <rPh sb="0" eb="2">
      <t>ショクジ</t>
    </rPh>
    <rPh sb="2" eb="4">
      <t>カンレン</t>
    </rPh>
    <phoneticPr fontId="1"/>
  </si>
  <si>
    <t>シンク洗う</t>
    <rPh sb="3" eb="4">
      <t>アラ</t>
    </rPh>
    <phoneticPr fontId="1"/>
  </si>
  <si>
    <t>三角コーナー清掃</t>
    <rPh sb="0" eb="2">
      <t>サンカク</t>
    </rPh>
    <rPh sb="6" eb="8">
      <t>セイソウ</t>
    </rPh>
    <phoneticPr fontId="1"/>
  </si>
  <si>
    <t>衣替え</t>
    <rPh sb="0" eb="1">
      <t>コロモ</t>
    </rPh>
    <rPh sb="1" eb="2">
      <t>ガ</t>
    </rPh>
    <phoneticPr fontId="1"/>
  </si>
  <si>
    <t>クローゼット整理</t>
    <rPh sb="6" eb="8">
      <t>セイリ</t>
    </rPh>
    <phoneticPr fontId="1"/>
  </si>
  <si>
    <t>クリーニング出し</t>
    <rPh sb="6" eb="7">
      <t>ダ</t>
    </rPh>
    <phoneticPr fontId="1"/>
  </si>
  <si>
    <t>クリーニング受取り</t>
    <rPh sb="6" eb="8">
      <t>ウケト</t>
    </rPh>
    <phoneticPr fontId="1"/>
  </si>
  <si>
    <t>アイロンがけ</t>
    <phoneticPr fontId="1"/>
  </si>
  <si>
    <t>大分類</t>
    <rPh sb="0" eb="3">
      <t>ダイブンルイ</t>
    </rPh>
    <phoneticPr fontId="1"/>
  </si>
  <si>
    <t>シート交換</t>
    <rPh sb="3" eb="5">
      <t>コウカン</t>
    </rPh>
    <phoneticPr fontId="1"/>
  </si>
  <si>
    <t>部屋掃除</t>
    <rPh sb="0" eb="2">
      <t>ヘヤ</t>
    </rPh>
    <rPh sb="2" eb="4">
      <t>ソウジ</t>
    </rPh>
    <phoneticPr fontId="1"/>
  </si>
  <si>
    <t>物しまう・整頓</t>
    <rPh sb="0" eb="1">
      <t>モノ</t>
    </rPh>
    <rPh sb="5" eb="7">
      <t>セイトン</t>
    </rPh>
    <phoneticPr fontId="1"/>
  </si>
  <si>
    <t>ベッドメイク</t>
    <phoneticPr fontId="1"/>
  </si>
  <si>
    <t>ごみ</t>
    <phoneticPr fontId="1"/>
  </si>
  <si>
    <t>買う物検討</t>
    <rPh sb="0" eb="1">
      <t>カ</t>
    </rPh>
    <rPh sb="2" eb="3">
      <t>モノ</t>
    </rPh>
    <rPh sb="3" eb="5">
      <t>ケントウ</t>
    </rPh>
    <phoneticPr fontId="1"/>
  </si>
  <si>
    <t>コープ確認</t>
    <rPh sb="3" eb="5">
      <t>カクニン</t>
    </rPh>
    <phoneticPr fontId="1"/>
  </si>
  <si>
    <t>買い出し</t>
    <rPh sb="0" eb="1">
      <t>カ</t>
    </rPh>
    <rPh sb="2" eb="3">
      <t>ダ</t>
    </rPh>
    <phoneticPr fontId="1"/>
  </si>
  <si>
    <t>ペット・植物</t>
    <rPh sb="4" eb="6">
      <t>ショクブツ</t>
    </rPh>
    <phoneticPr fontId="1"/>
  </si>
  <si>
    <t>エサ・水</t>
    <rPh sb="3" eb="4">
      <t>ミズ</t>
    </rPh>
    <phoneticPr fontId="1"/>
  </si>
  <si>
    <t>掃除</t>
    <rPh sb="0" eb="2">
      <t>ソウジ</t>
    </rPh>
    <phoneticPr fontId="1"/>
  </si>
  <si>
    <t>家計簿</t>
    <rPh sb="0" eb="3">
      <t>カケイボ</t>
    </rPh>
    <phoneticPr fontId="1"/>
  </si>
  <si>
    <t>記帳</t>
    <rPh sb="0" eb="2">
      <t>キチョウ</t>
    </rPh>
    <phoneticPr fontId="1"/>
  </si>
  <si>
    <t>時間(分)</t>
    <rPh sb="0" eb="2">
      <t>ジカン</t>
    </rPh>
    <rPh sb="3" eb="4">
      <t>フン</t>
    </rPh>
    <phoneticPr fontId="1"/>
  </si>
  <si>
    <t>頻度
(日数)</t>
    <rPh sb="0" eb="2">
      <t>ヒンド</t>
    </rPh>
    <rPh sb="4" eb="6">
      <t>ニッスウ</t>
    </rPh>
    <phoneticPr fontId="1"/>
  </si>
  <si>
    <t>乾燥機掃除</t>
    <rPh sb="0" eb="3">
      <t>カンソウキ</t>
    </rPh>
    <rPh sb="3" eb="5">
      <t>ソウジ</t>
    </rPh>
    <phoneticPr fontId="1"/>
  </si>
  <si>
    <t>育児</t>
    <rPh sb="0" eb="2">
      <t>イクジ</t>
    </rPh>
    <phoneticPr fontId="1"/>
  </si>
  <si>
    <t>育児</t>
    <rPh sb="0" eb="2">
      <t>イクジ</t>
    </rPh>
    <phoneticPr fontId="1"/>
  </si>
  <si>
    <t>子供起こす</t>
    <rPh sb="0" eb="2">
      <t>コドモ</t>
    </rPh>
    <rPh sb="2" eb="3">
      <t>オ</t>
    </rPh>
    <phoneticPr fontId="1"/>
  </si>
  <si>
    <t>着替え手伝い</t>
    <rPh sb="0" eb="2">
      <t>キガ</t>
    </rPh>
    <rPh sb="3" eb="5">
      <t>テツダ</t>
    </rPh>
    <phoneticPr fontId="1"/>
  </si>
  <si>
    <t>入浴補助</t>
    <rPh sb="0" eb="2">
      <t>ニュウヨク</t>
    </rPh>
    <rPh sb="2" eb="4">
      <t>ホジョ</t>
    </rPh>
    <phoneticPr fontId="1"/>
  </si>
  <si>
    <t>入浴準備</t>
    <rPh sb="0" eb="2">
      <t>ニュウヨク</t>
    </rPh>
    <rPh sb="2" eb="4">
      <t>ジュンビ</t>
    </rPh>
    <phoneticPr fontId="1"/>
  </si>
  <si>
    <t>爪切り</t>
    <rPh sb="0" eb="2">
      <t>ツメキ</t>
    </rPh>
    <phoneticPr fontId="1"/>
  </si>
  <si>
    <t>鼻掃除</t>
    <rPh sb="0" eb="1">
      <t>ハナ</t>
    </rPh>
    <rPh sb="1" eb="3">
      <t>ソウジ</t>
    </rPh>
    <phoneticPr fontId="1"/>
  </si>
  <si>
    <t>ミルク準備</t>
    <rPh sb="3" eb="5">
      <t>ジュンビ</t>
    </rPh>
    <phoneticPr fontId="1"/>
  </si>
  <si>
    <t>ほ乳瓶片付け</t>
    <rPh sb="1" eb="3">
      <t>ニュウビン</t>
    </rPh>
    <rPh sb="3" eb="5">
      <t>カタヅ</t>
    </rPh>
    <phoneticPr fontId="1"/>
  </si>
  <si>
    <t>ミルクあげる</t>
    <phoneticPr fontId="1"/>
  </si>
  <si>
    <r>
      <rPr>
        <sz val="22"/>
        <color rgb="FFFFC000"/>
        <rFont val="Meiryo UI"/>
        <family val="3"/>
        <charset val="128"/>
      </rPr>
      <t>★</t>
    </r>
    <r>
      <rPr>
        <sz val="22"/>
        <color theme="1"/>
        <rFont val="Meiryo UI"/>
        <family val="3"/>
        <charset val="128"/>
      </rPr>
      <t>家事・育児分担表</t>
    </r>
    <rPh sb="1" eb="3">
      <t>カジ</t>
    </rPh>
    <rPh sb="4" eb="6">
      <t>イクジ</t>
    </rPh>
    <rPh sb="6" eb="9">
      <t>ブンタンヒョウ</t>
    </rPh>
    <phoneticPr fontId="1"/>
  </si>
  <si>
    <r>
      <t>※時間はその家事・育児に</t>
    </r>
    <r>
      <rPr>
        <sz val="14"/>
        <color rgb="FFFF0000"/>
        <rFont val="Meiryo UI"/>
        <family val="3"/>
        <charset val="128"/>
      </rPr>
      <t>1日あたりかける時間</t>
    </r>
    <r>
      <rPr>
        <sz val="14"/>
        <color theme="1"/>
        <rFont val="Meiryo UI"/>
        <family val="3"/>
        <charset val="128"/>
      </rPr>
      <t>、頻度は月間に実施する日数を入力してください</t>
    </r>
    <rPh sb="1" eb="3">
      <t>ジカン</t>
    </rPh>
    <rPh sb="6" eb="8">
      <t>カジ</t>
    </rPh>
    <rPh sb="9" eb="11">
      <t>イクジ</t>
    </rPh>
    <rPh sb="13" eb="14">
      <t>ニチ</t>
    </rPh>
    <rPh sb="20" eb="22">
      <t>ジカン</t>
    </rPh>
    <rPh sb="23" eb="25">
      <t>ヒンド</t>
    </rPh>
    <rPh sb="26" eb="28">
      <t>ゲッカン</t>
    </rPh>
    <rPh sb="29" eb="31">
      <t>ジッシ</t>
    </rPh>
    <rPh sb="33" eb="35">
      <t>ニッスウ</t>
    </rPh>
    <rPh sb="36" eb="38">
      <t>ニュウリョク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</si>
  <si>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</si>
  <si>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</si>
  <si>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①家族構成設定</t>
    <rPh sb="1" eb="3">
      <t>カゾク</t>
    </rPh>
    <rPh sb="3" eb="5">
      <t>コウセイ</t>
    </rPh>
    <rPh sb="5" eb="7">
      <t>セッテイ</t>
    </rPh>
    <phoneticPr fontId="1"/>
  </si>
  <si>
    <t>下記の薄黄色部分に同居家族を入れてください。（左分担表の担当欄で選択できるようになります）</t>
    <rPh sb="0" eb="2">
      <t>カキ</t>
    </rPh>
    <rPh sb="3" eb="4">
      <t>ウス</t>
    </rPh>
    <rPh sb="4" eb="6">
      <t>キイロ</t>
    </rPh>
    <rPh sb="6" eb="8">
      <t>ブブン</t>
    </rPh>
    <rPh sb="9" eb="11">
      <t>ドウキョ</t>
    </rPh>
    <rPh sb="11" eb="13">
      <t>カゾク</t>
    </rPh>
    <rPh sb="14" eb="15">
      <t>イ</t>
    </rPh>
    <rPh sb="23" eb="24">
      <t>ヒダリ</t>
    </rPh>
    <rPh sb="24" eb="26">
      <t>ブンタン</t>
    </rPh>
    <rPh sb="26" eb="27">
      <t>ヒョウ</t>
    </rPh>
    <rPh sb="28" eb="30">
      <t>タントウ</t>
    </rPh>
    <rPh sb="30" eb="31">
      <t>ラン</t>
    </rPh>
    <rPh sb="32" eb="34">
      <t>センタク</t>
    </rPh>
    <phoneticPr fontId="1"/>
  </si>
  <si>
    <t>祖母</t>
    <rPh sb="0" eb="2">
      <t>ソボ</t>
    </rPh>
    <phoneticPr fontId="1"/>
  </si>
  <si>
    <t>祖父</t>
    <rPh sb="0" eb="2">
      <t>ソフ</t>
    </rPh>
    <phoneticPr fontId="1"/>
  </si>
  <si>
    <t>子供</t>
    <rPh sb="0" eb="2">
      <t>コドモ</t>
    </rPh>
    <phoneticPr fontId="1"/>
  </si>
  <si>
    <t>予備</t>
    <rPh sb="0" eb="2">
      <t>ヨビ</t>
    </rPh>
    <phoneticPr fontId="1"/>
  </si>
  <si>
    <r>
      <rPr>
        <sz val="22"/>
        <color rgb="FFFFC000"/>
        <rFont val="Meiryo UI"/>
        <family val="3"/>
        <charset val="128"/>
      </rPr>
      <t>★</t>
    </r>
    <r>
      <rPr>
        <sz val="22"/>
        <color theme="1"/>
        <rFont val="Meiryo UI"/>
        <family val="3"/>
        <charset val="128"/>
      </rPr>
      <t>使い方の詳細</t>
    </r>
    <rPh sb="1" eb="2">
      <t>ツカ</t>
    </rPh>
    <rPh sb="3" eb="4">
      <t>カタ</t>
    </rPh>
    <rPh sb="5" eb="7">
      <t>ショウサイ</t>
    </rPh>
    <phoneticPr fontId="1"/>
  </si>
  <si>
    <t>②家事・育児の追記修正</t>
    <rPh sb="1" eb="3">
      <t>カジ</t>
    </rPh>
    <rPh sb="4" eb="6">
      <t>イクジ</t>
    </rPh>
    <rPh sb="7" eb="9">
      <t>ツイキ</t>
    </rPh>
    <rPh sb="9" eb="11">
      <t>シュウセイ</t>
    </rPh>
    <phoneticPr fontId="1"/>
  </si>
  <si>
    <t>家事と育児で左の表に必要な物を追加、余分な物があれば削除しましょう。（大分類・小分類はお好みで両方書かなくてもOKです）</t>
    <rPh sb="0" eb="2">
      <t>カジ</t>
    </rPh>
    <rPh sb="3" eb="5">
      <t>イクジ</t>
    </rPh>
    <rPh sb="6" eb="7">
      <t>ヒダリ</t>
    </rPh>
    <rPh sb="8" eb="9">
      <t>ヒョウ</t>
    </rPh>
    <rPh sb="10" eb="12">
      <t>ヒツヨウ</t>
    </rPh>
    <rPh sb="13" eb="14">
      <t>モノ</t>
    </rPh>
    <rPh sb="15" eb="17">
      <t>ツイカ</t>
    </rPh>
    <rPh sb="18" eb="20">
      <t>ヨブン</t>
    </rPh>
    <rPh sb="21" eb="22">
      <t>モノ</t>
    </rPh>
    <rPh sb="26" eb="28">
      <t>サクジョ</t>
    </rPh>
    <rPh sb="35" eb="38">
      <t>ダイブンルイ</t>
    </rPh>
    <rPh sb="39" eb="42">
      <t>ショウブンルイ</t>
    </rPh>
    <rPh sb="44" eb="45">
      <t>コノ</t>
    </rPh>
    <rPh sb="47" eb="49">
      <t>リョウホウ</t>
    </rPh>
    <rPh sb="49" eb="50">
      <t>カ</t>
    </rPh>
    <phoneticPr fontId="1"/>
  </si>
  <si>
    <t>③時間・頻度の設定</t>
    <rPh sb="1" eb="3">
      <t>ジカン</t>
    </rPh>
    <rPh sb="4" eb="6">
      <t>ヒンド</t>
    </rPh>
    <rPh sb="7" eb="9">
      <t>セッテイ</t>
    </rPh>
    <phoneticPr fontId="1"/>
  </si>
  <si>
    <r>
      <t>時間はその家事・育児に</t>
    </r>
    <r>
      <rPr>
        <sz val="10"/>
        <color rgb="FFFF0000"/>
        <rFont val="Meiryo UI"/>
        <family val="3"/>
        <charset val="128"/>
      </rPr>
      <t>1日あたりかける時間</t>
    </r>
    <r>
      <rPr>
        <sz val="10"/>
        <color theme="1"/>
        <rFont val="Meiryo UI"/>
        <family val="3"/>
        <charset val="128"/>
      </rPr>
      <t>、頻度は月間に実施する日数を入力してください。（例：オムツ替えは１日5回×10分なら＝50分）</t>
    </r>
    <rPh sb="45" eb="46">
      <t>レイ</t>
    </rPh>
    <rPh sb="50" eb="51">
      <t>ガ</t>
    </rPh>
    <rPh sb="53" eb="55">
      <t>イチニチ</t>
    </rPh>
    <rPh sb="56" eb="57">
      <t>カイ</t>
    </rPh>
    <rPh sb="60" eb="61">
      <t>プン</t>
    </rPh>
    <rPh sb="66" eb="67">
      <t>プン</t>
    </rPh>
    <phoneticPr fontId="1"/>
  </si>
  <si>
    <t>時間</t>
    <rPh sb="0" eb="2">
      <t>ジカン</t>
    </rPh>
    <phoneticPr fontId="1"/>
  </si>
  <si>
    <t>非表示</t>
    <rPh sb="0" eb="3">
      <t>ヒヒョウジ</t>
    </rPh>
    <phoneticPr fontId="1"/>
  </si>
  <si>
    <t xml:space="preserve">家事・育児合計時間
</t>
    <rPh sb="0" eb="2">
      <t>カジ</t>
    </rPh>
    <rPh sb="3" eb="5">
      <t>イクジ</t>
    </rPh>
    <rPh sb="5" eb="7">
      <t>ゴウケイ</t>
    </rPh>
    <rPh sb="7" eb="9">
      <t>ジカン</t>
    </rPh>
    <phoneticPr fontId="1"/>
  </si>
  <si>
    <t>担当</t>
    <rPh sb="0" eb="2">
      <t>タントウ</t>
    </rPh>
    <phoneticPr fontId="1"/>
  </si>
  <si>
    <t>割合</t>
    <rPh sb="0" eb="2">
      <t>ワリアイ</t>
    </rPh>
    <phoneticPr fontId="1"/>
  </si>
  <si>
    <t>％</t>
    <phoneticPr fontId="1"/>
  </si>
  <si>
    <t>1ヶ月あたり家事・育児時間の分担状況集約表とグラフ</t>
    <rPh sb="2" eb="3">
      <t>ゲツ</t>
    </rPh>
    <rPh sb="6" eb="8">
      <t>カジ</t>
    </rPh>
    <rPh sb="9" eb="11">
      <t>イクジ</t>
    </rPh>
    <rPh sb="11" eb="13">
      <t>ジカン</t>
    </rPh>
    <rPh sb="14" eb="16">
      <t>ブンタン</t>
    </rPh>
    <rPh sb="16" eb="18">
      <t>ジョウキョウ</t>
    </rPh>
    <rPh sb="18" eb="20">
      <t>シュウヤク</t>
    </rPh>
    <rPh sb="20" eb="21">
      <t>ヒョウ</t>
    </rPh>
    <phoneticPr fontId="1"/>
  </si>
  <si>
    <r>
      <rPr>
        <sz val="22"/>
        <color rgb="FFFFC000"/>
        <rFont val="Meiryo UI"/>
        <family val="3"/>
        <charset val="128"/>
      </rPr>
      <t>★</t>
    </r>
    <r>
      <rPr>
        <sz val="22"/>
        <color theme="1"/>
        <rFont val="Meiryo UI"/>
        <family val="3"/>
        <charset val="128"/>
      </rPr>
      <t>集計表とグラフ</t>
    </r>
    <rPh sb="1" eb="4">
      <t>シュウケイヒョウ</t>
    </rPh>
    <phoneticPr fontId="1"/>
  </si>
  <si>
    <t>※左の表ではブルダウンで妻を選択すると赤色に、夫を選択すると緑色になるよう設定してあります</t>
    <rPh sb="1" eb="2">
      <t>ヒダリ</t>
    </rPh>
    <rPh sb="3" eb="4">
      <t>ヒョウ</t>
    </rPh>
    <rPh sb="12" eb="13">
      <t>ツマ</t>
    </rPh>
    <rPh sb="14" eb="16">
      <t>センタク</t>
    </rPh>
    <rPh sb="19" eb="21">
      <t>アカイロ</t>
    </rPh>
    <rPh sb="23" eb="24">
      <t>オット</t>
    </rPh>
    <rPh sb="25" eb="27">
      <t>センタク</t>
    </rPh>
    <rPh sb="30" eb="32">
      <t>ミドリイロ</t>
    </rPh>
    <rPh sb="37" eb="39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</si>
</sst>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22"/>
      <color rgb="FFFFC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4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37-4A51-B8FE-71392908E3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CE-4937-AB2D-4F1DABFC1F3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6CE-4937-AB2D-4F1DABFC1F3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CE-4937-AB2D-4F1DABFC1F3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CE-4937-AB2D-4F1DABFC1F3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CE-4937-AB2D-4F1DABFC1F37}"/>
              </c:ext>
            </c:extLst>
          </c:dPt>
          <c:dLbls>
            <c:dLbl>
              <c:idx val="1"/>
              <c:layout>
                <c:manualLayout>
                  <c:x val="6.8995498249969131E-2"/>
                  <c:y val="0.132289203487279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CE-4937-AB2D-4F1DABFC1F37}"/>
                </c:ext>
              </c:extLst>
            </c:dLbl>
            <c:dLbl>
              <c:idx val="2"/>
              <c:layout>
                <c:manualLayout>
                  <c:x val="-2.4427777777777777E-2"/>
                  <c:y val="7.2320446735395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CE-4937-AB2D-4F1DABFC1F37}"/>
                </c:ext>
              </c:extLst>
            </c:dLbl>
            <c:dLbl>
              <c:idx val="3"/>
              <c:layout>
                <c:manualLayout>
                  <c:x val="6.0903333333333233E-2"/>
                  <c:y val="4.6530355097365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CE-4937-AB2D-4F1DABFC1F37}"/>
                </c:ext>
              </c:extLst>
            </c:dLbl>
            <c:dLbl>
              <c:idx val="4"/>
              <c:layout>
                <c:manualLayout>
                  <c:x val="-2.5418009204107545E-2"/>
                  <c:y val="5.00619861721111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CE-4937-AB2D-4F1DABFC1F37}"/>
                </c:ext>
              </c:extLst>
            </c:dLbl>
            <c:dLbl>
              <c:idx val="5"/>
              <c:layout>
                <c:manualLayout>
                  <c:x val="9.0375555555555445E-2"/>
                  <c:y val="8.9775200458190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CE-4937-AB2D-4F1DABFC1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家事・育児分担!$AH$13:$AH$18</c:f>
              <c:strCache>
                <c:ptCount val="6"/>
                <c:pt idx="0">
                  <c:v>妻</c:v>
                </c:pt>
                <c:pt idx="1">
                  <c:v>夫</c:v>
                </c:pt>
                <c:pt idx="2">
                  <c:v>祖母</c:v>
                </c:pt>
                <c:pt idx="3">
                  <c:v>祖父</c:v>
                </c:pt>
                <c:pt idx="4">
                  <c:v>子供</c:v>
                </c:pt>
                <c:pt idx="5">
                  <c:v>予備</c:v>
                </c:pt>
              </c:strCache>
            </c:strRef>
          </c:cat>
          <c:val>
            <c:numRef>
              <c:f>家事・育児分担!$AK$13:$AK$18</c:f>
              <c:numCache>
                <c:formatCode>0.0</c:formatCode>
                <c:ptCount val="6"/>
                <c:pt idx="0">
                  <c:v>84.854151084517582</c:v>
                </c:pt>
                <c:pt idx="1">
                  <c:v>12.902019446522065</c:v>
                </c:pt>
                <c:pt idx="2">
                  <c:v>0.22438294689603588</c:v>
                </c:pt>
                <c:pt idx="3">
                  <c:v>0.89753178758414354</c:v>
                </c:pt>
                <c:pt idx="4">
                  <c:v>1.1219147344801794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E-4937-AB2D-4F1DABFC1F3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10413781235858"/>
          <c:y val="0.28105625518638178"/>
          <c:w val="0.16339586013711621"/>
          <c:h val="0.43788748962723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304800</xdr:colOff>
      <xdr:row>10</xdr:row>
      <xdr:rowOff>8965</xdr:rowOff>
    </xdr:from>
    <xdr:to>
      <xdr:col>54</xdr:col>
      <xdr:colOff>130627</xdr:colOff>
      <xdr:row>18</xdr:row>
      <xdr:rowOff>192987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E194F3-7E1F-4463-A8BE-B588A7E43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28E5-68C0-43EF-A1DE-6D02EF6FC81C}">
  <dimension ref="A1:BC32"/>
  <sheetViews>
    <sheetView showGridLines="0" tabSelected="1" view="pageBreakPreview" zoomScale="70" zoomScaleNormal="85" zoomScaleSheetLayoutView="70" workbookViewId="0"/>
  </sheetViews>
  <sheetFormatPr defaultColWidth="5.69921875" defaultRowHeight="30" customHeight="1" x14ac:dyDescent="0.45"/>
  <cols>
    <col min="1" max="5" width="5.296875" style="1" customWidth="1"/>
    <col min="6" max="6" width="5.296875" style="1" hidden="1" customWidth="1"/>
    <col min="7" max="11" width="5.296875" style="1" customWidth="1"/>
    <col min="12" max="12" width="5.296875" style="1" hidden="1" customWidth="1"/>
    <col min="13" max="17" width="5.296875" style="1" customWidth="1"/>
    <col min="18" max="18" width="5.296875" style="1" hidden="1" customWidth="1"/>
    <col min="19" max="23" width="5.296875" style="1" customWidth="1"/>
    <col min="24" max="24" width="5.296875" style="1" hidden="1" customWidth="1"/>
    <col min="25" max="26" width="5.296875" style="1" customWidth="1"/>
    <col min="27" max="29" width="5.296875" style="3" customWidth="1"/>
    <col min="30" max="30" width="5.296875" style="3" hidden="1" customWidth="1"/>
    <col min="31" max="42" width="5.19921875" style="1" customWidth="1"/>
    <col min="43" max="43" width="5.19921875" style="4" customWidth="1"/>
    <col min="44" max="44" width="5.19921875" style="1" customWidth="1"/>
    <col min="45" max="48" width="5.19921875" style="4" customWidth="1"/>
    <col min="49" max="49" width="5.19921875" style="1" customWidth="1"/>
    <col min="50" max="51" width="5.19921875" style="4" customWidth="1"/>
    <col min="52" max="54" width="5.19921875" style="1" customWidth="1"/>
    <col min="55" max="16384" width="5.69921875" style="1"/>
  </cols>
  <sheetData>
    <row r="1" spans="1:55" ht="30" customHeight="1" x14ac:dyDescent="0.45">
      <c r="A1" s="6" t="s">
        <v>95</v>
      </c>
      <c r="F1" s="27"/>
      <c r="L1" s="27"/>
      <c r="P1" s="4"/>
      <c r="R1" s="28"/>
      <c r="S1" s="4"/>
      <c r="T1" s="4"/>
      <c r="U1" s="4"/>
      <c r="V1" s="4"/>
      <c r="X1" s="28"/>
      <c r="Y1" s="4"/>
      <c r="Z1" s="4"/>
      <c r="AD1" s="28"/>
      <c r="AE1" s="6" t="s">
        <v>105</v>
      </c>
      <c r="AG1" s="5"/>
      <c r="AQ1" s="1"/>
      <c r="AS1" s="3"/>
      <c r="AT1" s="3"/>
      <c r="AU1" s="3"/>
      <c r="AV1" s="3"/>
      <c r="AX1" s="3"/>
      <c r="AY1" s="3"/>
    </row>
    <row r="2" spans="1:55" ht="30" customHeight="1" thickBot="1" x14ac:dyDescent="0.5">
      <c r="A2" s="20" t="s">
        <v>96</v>
      </c>
      <c r="F2" s="27"/>
      <c r="L2" s="27"/>
      <c r="P2" s="3"/>
      <c r="Q2" s="2"/>
      <c r="R2" s="28"/>
      <c r="S2" s="3"/>
      <c r="T2" s="3"/>
      <c r="U2" s="3"/>
      <c r="V2" s="3"/>
      <c r="W2" s="2"/>
      <c r="X2" s="28"/>
      <c r="Y2" s="3"/>
      <c r="Z2" s="3"/>
      <c r="AD2" s="28"/>
      <c r="AE2" s="20"/>
      <c r="AF2" s="20" t="s">
        <v>99</v>
      </c>
      <c r="AQ2" s="1"/>
      <c r="AS2" s="3"/>
      <c r="AT2" s="3"/>
      <c r="AU2" s="3"/>
      <c r="AV2" s="3"/>
      <c r="AX2" s="3"/>
      <c r="AY2" s="3"/>
    </row>
    <row r="3" spans="1:55" ht="30" customHeight="1" thickBot="1" x14ac:dyDescent="0.5">
      <c r="A3" s="9" t="s">
        <v>67</v>
      </c>
      <c r="B3" s="10" t="s">
        <v>38</v>
      </c>
      <c r="C3" s="10" t="s">
        <v>81</v>
      </c>
      <c r="D3" s="17" t="s">
        <v>82</v>
      </c>
      <c r="E3" s="10" t="s">
        <v>35</v>
      </c>
      <c r="F3" s="29" t="s">
        <v>111</v>
      </c>
      <c r="G3" s="9" t="s">
        <v>67</v>
      </c>
      <c r="H3" s="10" t="s">
        <v>38</v>
      </c>
      <c r="I3" s="10" t="s">
        <v>39</v>
      </c>
      <c r="J3" s="17" t="s">
        <v>82</v>
      </c>
      <c r="K3" s="10" t="s">
        <v>35</v>
      </c>
      <c r="L3" s="29" t="s">
        <v>111</v>
      </c>
      <c r="M3" s="9" t="s">
        <v>67</v>
      </c>
      <c r="N3" s="10" t="s">
        <v>38</v>
      </c>
      <c r="O3" s="10" t="s">
        <v>39</v>
      </c>
      <c r="P3" s="17" t="s">
        <v>82</v>
      </c>
      <c r="Q3" s="10" t="s">
        <v>35</v>
      </c>
      <c r="R3" s="29" t="s">
        <v>111</v>
      </c>
      <c r="S3" s="9" t="s">
        <v>67</v>
      </c>
      <c r="T3" s="10" t="s">
        <v>38</v>
      </c>
      <c r="U3" s="10" t="s">
        <v>39</v>
      </c>
      <c r="V3" s="17" t="s">
        <v>82</v>
      </c>
      <c r="W3" s="10" t="s">
        <v>35</v>
      </c>
      <c r="X3" s="29" t="s">
        <v>111</v>
      </c>
      <c r="Y3" s="9" t="s">
        <v>67</v>
      </c>
      <c r="Z3" s="10" t="s">
        <v>38</v>
      </c>
      <c r="AA3" s="10" t="s">
        <v>39</v>
      </c>
      <c r="AB3" s="10" t="s">
        <v>82</v>
      </c>
      <c r="AC3" s="10" t="s">
        <v>35</v>
      </c>
      <c r="AD3" s="29" t="s">
        <v>111</v>
      </c>
      <c r="AF3" s="21" t="s">
        <v>100</v>
      </c>
      <c r="AQ3" s="1"/>
      <c r="AS3" s="1"/>
      <c r="AT3" s="1"/>
      <c r="AU3" s="3"/>
      <c r="AV3" s="1"/>
      <c r="AW3" s="3"/>
      <c r="AX3" s="3"/>
      <c r="AY3" s="3"/>
      <c r="AZ3" s="3"/>
      <c r="BB3" s="3"/>
      <c r="BC3" s="3"/>
    </row>
    <row r="4" spans="1:55" ht="30" customHeight="1" thickBot="1" x14ac:dyDescent="0.5">
      <c r="A4" s="15" t="s">
        <v>59</v>
      </c>
      <c r="B4" s="7" t="s">
        <v>54</v>
      </c>
      <c r="C4" s="8">
        <v>15</v>
      </c>
      <c r="D4" s="18">
        <v>30</v>
      </c>
      <c r="E4" s="8" t="s">
        <v>36</v>
      </c>
      <c r="F4" s="30">
        <f t="shared" ref="F4:F14" si="0">+C4*D4</f>
        <v>450</v>
      </c>
      <c r="G4" s="15" t="s">
        <v>48</v>
      </c>
      <c r="H4" s="8" t="s">
        <v>42</v>
      </c>
      <c r="I4" s="8">
        <v>20</v>
      </c>
      <c r="J4" s="18">
        <v>30</v>
      </c>
      <c r="K4" s="8" t="s">
        <v>36</v>
      </c>
      <c r="L4" s="30">
        <f t="shared" ref="L4:L19" si="1">+I4*J4</f>
        <v>600</v>
      </c>
      <c r="M4" s="15" t="s">
        <v>69</v>
      </c>
      <c r="N4" s="8" t="s">
        <v>8</v>
      </c>
      <c r="O4" s="8">
        <v>10</v>
      </c>
      <c r="P4" s="18">
        <v>4</v>
      </c>
      <c r="Q4" s="8" t="s">
        <v>37</v>
      </c>
      <c r="R4" s="30">
        <f t="shared" ref="R4:R19" si="2">+O4*P4</f>
        <v>40</v>
      </c>
      <c r="S4" s="15" t="s">
        <v>72</v>
      </c>
      <c r="T4" s="8" t="s">
        <v>21</v>
      </c>
      <c r="U4" s="8">
        <v>15</v>
      </c>
      <c r="V4" s="18">
        <v>10</v>
      </c>
      <c r="W4" s="8" t="s">
        <v>37</v>
      </c>
      <c r="X4" s="30">
        <f t="shared" ref="X4:X19" si="3">+U4*V4</f>
        <v>150</v>
      </c>
      <c r="Y4" s="15" t="s">
        <v>85</v>
      </c>
      <c r="Z4" s="8" t="s">
        <v>30</v>
      </c>
      <c r="AA4" s="8">
        <v>15</v>
      </c>
      <c r="AB4" s="8">
        <v>15</v>
      </c>
      <c r="AC4" s="8" t="s">
        <v>36</v>
      </c>
      <c r="AD4" s="30">
        <f t="shared" ref="AD4:AD19" si="4">+AA4*AB4</f>
        <v>225</v>
      </c>
      <c r="AF4" s="25" t="s">
        <v>40</v>
      </c>
      <c r="AG4" s="24" t="s">
        <v>36</v>
      </c>
      <c r="AH4" s="22" t="s">
        <v>37</v>
      </c>
      <c r="AI4" s="22" t="s">
        <v>101</v>
      </c>
      <c r="AJ4" s="22" t="s">
        <v>102</v>
      </c>
      <c r="AK4" s="22" t="s">
        <v>103</v>
      </c>
      <c r="AL4" s="23" t="s">
        <v>104</v>
      </c>
      <c r="AM4" s="3"/>
      <c r="AN4" s="3"/>
      <c r="AO4" s="2"/>
      <c r="AQ4" s="1"/>
      <c r="AS4" s="1"/>
      <c r="AT4" s="1"/>
      <c r="AU4" s="3"/>
      <c r="AV4" s="1"/>
      <c r="AW4" s="3"/>
      <c r="AX4" s="3"/>
      <c r="AY4" s="3"/>
      <c r="AZ4" s="3"/>
      <c r="BB4" s="3"/>
      <c r="BC4" s="3"/>
    </row>
    <row r="5" spans="1:55" ht="30" customHeight="1" x14ac:dyDescent="0.45">
      <c r="A5" s="15" t="s">
        <v>59</v>
      </c>
      <c r="B5" s="8" t="s">
        <v>55</v>
      </c>
      <c r="C5" s="8">
        <v>10</v>
      </c>
      <c r="D5" s="18">
        <v>30</v>
      </c>
      <c r="E5" s="8" t="s">
        <v>36</v>
      </c>
      <c r="F5" s="30">
        <f t="shared" si="0"/>
        <v>300</v>
      </c>
      <c r="G5" s="15" t="s">
        <v>48</v>
      </c>
      <c r="H5" s="8" t="s">
        <v>43</v>
      </c>
      <c r="I5" s="8">
        <v>40</v>
      </c>
      <c r="J5" s="18">
        <v>30</v>
      </c>
      <c r="K5" s="8" t="s">
        <v>36</v>
      </c>
      <c r="L5" s="30">
        <f t="shared" si="1"/>
        <v>1200</v>
      </c>
      <c r="M5" s="15" t="s">
        <v>69</v>
      </c>
      <c r="N5" s="8" t="s">
        <v>5</v>
      </c>
      <c r="O5" s="8">
        <v>30</v>
      </c>
      <c r="P5" s="18">
        <v>4</v>
      </c>
      <c r="Q5" s="8" t="s">
        <v>37</v>
      </c>
      <c r="R5" s="30">
        <f t="shared" si="2"/>
        <v>120</v>
      </c>
      <c r="S5" s="15" t="s">
        <v>72</v>
      </c>
      <c r="T5" s="8" t="s">
        <v>23</v>
      </c>
      <c r="U5" s="8">
        <v>10</v>
      </c>
      <c r="V5" s="18">
        <v>10</v>
      </c>
      <c r="W5" s="8" t="s">
        <v>36</v>
      </c>
      <c r="X5" s="30">
        <f t="shared" si="3"/>
        <v>100</v>
      </c>
      <c r="Y5" s="15" t="s">
        <v>85</v>
      </c>
      <c r="Z5" s="8" t="s">
        <v>14</v>
      </c>
      <c r="AA5" s="8">
        <v>50</v>
      </c>
      <c r="AB5" s="8">
        <v>30</v>
      </c>
      <c r="AC5" s="8" t="s">
        <v>36</v>
      </c>
      <c r="AD5" s="30">
        <f t="shared" si="4"/>
        <v>1500</v>
      </c>
      <c r="AE5" s="3"/>
      <c r="AF5" s="21" t="s">
        <v>118</v>
      </c>
      <c r="AQ5" s="1"/>
      <c r="AS5" s="1"/>
      <c r="AT5" s="1"/>
      <c r="AU5" s="3"/>
      <c r="AV5" s="1"/>
      <c r="AW5" s="3"/>
      <c r="AX5" s="3"/>
      <c r="AY5" s="3"/>
      <c r="AZ5" s="3"/>
      <c r="BB5" s="3"/>
      <c r="BC5" s="3"/>
    </row>
    <row r="6" spans="1:55" ht="30" customHeight="1" x14ac:dyDescent="0.45">
      <c r="A6" s="15" t="s">
        <v>59</v>
      </c>
      <c r="B6" s="8" t="s">
        <v>56</v>
      </c>
      <c r="C6" s="8">
        <v>5</v>
      </c>
      <c r="D6" s="18">
        <v>30</v>
      </c>
      <c r="E6" s="8" t="s">
        <v>36</v>
      </c>
      <c r="F6" s="30">
        <f t="shared" si="0"/>
        <v>150</v>
      </c>
      <c r="G6" s="15" t="s">
        <v>48</v>
      </c>
      <c r="H6" s="8" t="s">
        <v>44</v>
      </c>
      <c r="I6" s="8">
        <v>10</v>
      </c>
      <c r="J6" s="18">
        <v>30</v>
      </c>
      <c r="K6" s="8" t="s">
        <v>36</v>
      </c>
      <c r="L6" s="30">
        <f t="shared" si="1"/>
        <v>300</v>
      </c>
      <c r="M6" s="15" t="s">
        <v>69</v>
      </c>
      <c r="N6" s="8" t="s">
        <v>7</v>
      </c>
      <c r="O6" s="8">
        <v>25</v>
      </c>
      <c r="P6" s="18">
        <v>4</v>
      </c>
      <c r="Q6" s="8" t="s">
        <v>37</v>
      </c>
      <c r="R6" s="30">
        <f t="shared" si="2"/>
        <v>100</v>
      </c>
      <c r="S6" s="15" t="s">
        <v>62</v>
      </c>
      <c r="T6" s="8" t="s">
        <v>63</v>
      </c>
      <c r="U6" s="8">
        <v>30</v>
      </c>
      <c r="V6" s="18">
        <v>1</v>
      </c>
      <c r="W6" s="8" t="s">
        <v>36</v>
      </c>
      <c r="X6" s="30">
        <f t="shared" si="3"/>
        <v>30</v>
      </c>
      <c r="Y6" s="15" t="s">
        <v>85</v>
      </c>
      <c r="Z6" s="8" t="s">
        <v>16</v>
      </c>
      <c r="AA6" s="8">
        <v>20</v>
      </c>
      <c r="AB6" s="8">
        <v>20</v>
      </c>
      <c r="AC6" s="8" t="s">
        <v>36</v>
      </c>
      <c r="AD6" s="30">
        <f t="shared" si="4"/>
        <v>400</v>
      </c>
      <c r="AE6" s="3"/>
      <c r="AF6" s="20" t="s">
        <v>106</v>
      </c>
      <c r="AQ6" s="1"/>
      <c r="AS6" s="1"/>
      <c r="AT6" s="1"/>
      <c r="AU6" s="3"/>
      <c r="AV6" s="1"/>
      <c r="AW6" s="3"/>
      <c r="AX6" s="3"/>
      <c r="AY6" s="3"/>
      <c r="AZ6" s="3"/>
      <c r="BB6" s="3"/>
      <c r="BC6" s="3"/>
    </row>
    <row r="7" spans="1:55" ht="30" customHeight="1" x14ac:dyDescent="0.45">
      <c r="A7" s="15" t="s">
        <v>59</v>
      </c>
      <c r="B7" s="8" t="s">
        <v>58</v>
      </c>
      <c r="C7" s="8">
        <v>10</v>
      </c>
      <c r="D7" s="18">
        <v>30</v>
      </c>
      <c r="E7" s="8" t="s">
        <v>36</v>
      </c>
      <c r="F7" s="30">
        <f t="shared" si="0"/>
        <v>300</v>
      </c>
      <c r="G7" s="15" t="s">
        <v>48</v>
      </c>
      <c r="H7" s="8" t="s">
        <v>45</v>
      </c>
      <c r="I7" s="8">
        <v>10</v>
      </c>
      <c r="J7" s="18">
        <v>30</v>
      </c>
      <c r="K7" s="8" t="s">
        <v>103</v>
      </c>
      <c r="L7" s="30">
        <f t="shared" si="1"/>
        <v>300</v>
      </c>
      <c r="M7" s="15" t="s">
        <v>69</v>
      </c>
      <c r="N7" s="8" t="s">
        <v>9</v>
      </c>
      <c r="O7" s="8">
        <v>20</v>
      </c>
      <c r="P7" s="18">
        <v>4</v>
      </c>
      <c r="Q7" s="8" t="s">
        <v>37</v>
      </c>
      <c r="R7" s="30">
        <f t="shared" si="2"/>
        <v>80</v>
      </c>
      <c r="S7" s="15" t="s">
        <v>62</v>
      </c>
      <c r="T7" s="8" t="s">
        <v>64</v>
      </c>
      <c r="U7" s="8">
        <v>30</v>
      </c>
      <c r="V7" s="18">
        <v>1</v>
      </c>
      <c r="W7" s="8" t="s">
        <v>36</v>
      </c>
      <c r="X7" s="30">
        <f t="shared" si="3"/>
        <v>30</v>
      </c>
      <c r="Y7" s="15" t="s">
        <v>85</v>
      </c>
      <c r="Z7" s="8" t="s">
        <v>57</v>
      </c>
      <c r="AA7" s="8">
        <v>20</v>
      </c>
      <c r="AB7" s="8">
        <v>20</v>
      </c>
      <c r="AC7" s="8" t="s">
        <v>36</v>
      </c>
      <c r="AD7" s="30">
        <f t="shared" si="4"/>
        <v>400</v>
      </c>
      <c r="AE7" s="3"/>
      <c r="AF7" s="21" t="s">
        <v>107</v>
      </c>
      <c r="AQ7" s="1"/>
      <c r="AS7" s="1"/>
      <c r="AT7" s="1"/>
      <c r="AU7" s="3"/>
      <c r="AV7" s="1"/>
      <c r="AW7" s="3"/>
      <c r="AX7" s="3"/>
      <c r="AY7" s="3"/>
      <c r="AZ7" s="3"/>
      <c r="BB7" s="3"/>
      <c r="BC7" s="3"/>
    </row>
    <row r="8" spans="1:55" ht="30" customHeight="1" x14ac:dyDescent="0.45">
      <c r="A8" s="15" t="s">
        <v>59</v>
      </c>
      <c r="B8" s="8" t="s">
        <v>60</v>
      </c>
      <c r="C8" s="8">
        <v>15</v>
      </c>
      <c r="D8" s="18">
        <v>30</v>
      </c>
      <c r="E8" s="8" t="s">
        <v>36</v>
      </c>
      <c r="F8" s="30">
        <f t="shared" si="0"/>
        <v>450</v>
      </c>
      <c r="G8" s="15" t="s">
        <v>48</v>
      </c>
      <c r="H8" s="8" t="s">
        <v>46</v>
      </c>
      <c r="I8" s="8">
        <v>15</v>
      </c>
      <c r="J8" s="18">
        <v>30</v>
      </c>
      <c r="K8" s="8" t="s">
        <v>37</v>
      </c>
      <c r="L8" s="30">
        <f t="shared" si="1"/>
        <v>450</v>
      </c>
      <c r="M8" s="15" t="s">
        <v>69</v>
      </c>
      <c r="N8" s="8" t="s">
        <v>70</v>
      </c>
      <c r="O8" s="8">
        <v>10</v>
      </c>
      <c r="P8" s="18">
        <v>30</v>
      </c>
      <c r="Q8" s="8" t="s">
        <v>36</v>
      </c>
      <c r="R8" s="30">
        <f t="shared" si="2"/>
        <v>300</v>
      </c>
      <c r="S8" s="15" t="s">
        <v>62</v>
      </c>
      <c r="T8" s="8" t="s">
        <v>65</v>
      </c>
      <c r="U8" s="8">
        <v>30</v>
      </c>
      <c r="V8" s="18">
        <v>1</v>
      </c>
      <c r="W8" s="8" t="s">
        <v>36</v>
      </c>
      <c r="X8" s="30">
        <f t="shared" si="3"/>
        <v>30</v>
      </c>
      <c r="Y8" s="15" t="s">
        <v>85</v>
      </c>
      <c r="Z8" s="8" t="s">
        <v>90</v>
      </c>
      <c r="AA8" s="8">
        <v>15</v>
      </c>
      <c r="AB8" s="8">
        <v>4</v>
      </c>
      <c r="AC8" s="8" t="s">
        <v>36</v>
      </c>
      <c r="AD8" s="30">
        <f t="shared" si="4"/>
        <v>60</v>
      </c>
      <c r="AE8" s="3"/>
      <c r="AF8" s="20" t="s">
        <v>108</v>
      </c>
      <c r="AQ8" s="1"/>
      <c r="AS8" s="1"/>
      <c r="AT8" s="1"/>
      <c r="AU8" s="3"/>
      <c r="AV8" s="1"/>
      <c r="AW8" s="3"/>
      <c r="AX8" s="3"/>
      <c r="AY8" s="3"/>
      <c r="AZ8" s="3"/>
      <c r="BB8" s="3"/>
      <c r="BC8" s="3"/>
    </row>
    <row r="9" spans="1:55" ht="30" customHeight="1" x14ac:dyDescent="0.45">
      <c r="A9" s="15" t="s">
        <v>59</v>
      </c>
      <c r="B9" s="8" t="s">
        <v>61</v>
      </c>
      <c r="C9" s="8">
        <v>5</v>
      </c>
      <c r="D9" s="18">
        <v>30</v>
      </c>
      <c r="E9" s="8" t="s">
        <v>36</v>
      </c>
      <c r="F9" s="30">
        <f t="shared" si="0"/>
        <v>150</v>
      </c>
      <c r="G9" s="15" t="s">
        <v>49</v>
      </c>
      <c r="H9" s="8" t="s">
        <v>50</v>
      </c>
      <c r="I9" s="8">
        <v>15</v>
      </c>
      <c r="J9" s="18">
        <v>30</v>
      </c>
      <c r="K9" s="8" t="s">
        <v>37</v>
      </c>
      <c r="L9" s="30">
        <f t="shared" si="1"/>
        <v>450</v>
      </c>
      <c r="M9" s="15" t="s">
        <v>25</v>
      </c>
      <c r="N9" s="8" t="s">
        <v>26</v>
      </c>
      <c r="O9" s="8">
        <v>10</v>
      </c>
      <c r="P9" s="18">
        <v>10</v>
      </c>
      <c r="Q9" s="8" t="s">
        <v>36</v>
      </c>
      <c r="R9" s="30">
        <f t="shared" si="2"/>
        <v>100</v>
      </c>
      <c r="S9" s="15" t="s">
        <v>24</v>
      </c>
      <c r="T9" s="8" t="s">
        <v>73</v>
      </c>
      <c r="U9" s="8">
        <v>15</v>
      </c>
      <c r="V9" s="18">
        <v>10</v>
      </c>
      <c r="W9" s="8" t="s">
        <v>36</v>
      </c>
      <c r="X9" s="30">
        <f t="shared" si="3"/>
        <v>150</v>
      </c>
      <c r="Y9" s="15" t="s">
        <v>85</v>
      </c>
      <c r="Z9" s="8" t="s">
        <v>91</v>
      </c>
      <c r="AA9" s="8">
        <v>15</v>
      </c>
      <c r="AB9" s="8">
        <v>15</v>
      </c>
      <c r="AC9" s="8" t="s">
        <v>36</v>
      </c>
      <c r="AD9" s="30">
        <f t="shared" si="4"/>
        <v>225</v>
      </c>
      <c r="AE9" s="3"/>
      <c r="AF9" s="21" t="s">
        <v>109</v>
      </c>
      <c r="AQ9" s="1"/>
      <c r="AS9" s="1"/>
      <c r="AT9" s="1"/>
      <c r="AU9" s="3"/>
      <c r="AV9" s="1"/>
      <c r="AW9" s="3"/>
      <c r="AX9" s="3"/>
      <c r="AY9" s="3"/>
      <c r="AZ9" s="3"/>
      <c r="BB9" s="3"/>
      <c r="BC9" s="3"/>
    </row>
    <row r="10" spans="1:55" ht="30" customHeight="1" x14ac:dyDescent="0.45">
      <c r="A10" s="11" t="s">
        <v>41</v>
      </c>
      <c r="B10" s="7" t="s">
        <v>42</v>
      </c>
      <c r="C10" s="8">
        <v>10</v>
      </c>
      <c r="D10" s="18">
        <v>30</v>
      </c>
      <c r="E10" s="8" t="s">
        <v>36</v>
      </c>
      <c r="F10" s="30">
        <f t="shared" si="0"/>
        <v>300</v>
      </c>
      <c r="G10" s="15" t="s">
        <v>49</v>
      </c>
      <c r="H10" s="8" t="s">
        <v>51</v>
      </c>
      <c r="I10" s="8">
        <v>10</v>
      </c>
      <c r="J10" s="18">
        <v>4</v>
      </c>
      <c r="K10" s="8" t="s">
        <v>36</v>
      </c>
      <c r="L10" s="30">
        <f t="shared" si="1"/>
        <v>40</v>
      </c>
      <c r="M10" s="15" t="s">
        <v>25</v>
      </c>
      <c r="N10" s="8" t="s">
        <v>27</v>
      </c>
      <c r="O10" s="8">
        <v>10</v>
      </c>
      <c r="P10" s="18">
        <v>10</v>
      </c>
      <c r="Q10" s="8" t="s">
        <v>36</v>
      </c>
      <c r="R10" s="30">
        <f t="shared" si="2"/>
        <v>100</v>
      </c>
      <c r="S10" s="15" t="s">
        <v>24</v>
      </c>
      <c r="T10" s="8" t="s">
        <v>74</v>
      </c>
      <c r="U10" s="8">
        <v>15</v>
      </c>
      <c r="V10" s="18">
        <v>4</v>
      </c>
      <c r="W10" s="8" t="s">
        <v>36</v>
      </c>
      <c r="X10" s="30">
        <f t="shared" si="3"/>
        <v>60</v>
      </c>
      <c r="Y10" s="15" t="s">
        <v>85</v>
      </c>
      <c r="Z10" s="8" t="s">
        <v>17</v>
      </c>
      <c r="AA10" s="8">
        <v>15</v>
      </c>
      <c r="AB10" s="8">
        <v>30</v>
      </c>
      <c r="AC10" s="8" t="s">
        <v>36</v>
      </c>
      <c r="AD10" s="30">
        <f t="shared" si="4"/>
        <v>450</v>
      </c>
      <c r="AE10" s="6" t="s">
        <v>117</v>
      </c>
      <c r="AF10" s="3"/>
      <c r="AQ10" s="1"/>
      <c r="AS10" s="1"/>
      <c r="AT10" s="1"/>
      <c r="AU10" s="3"/>
      <c r="AV10" s="1"/>
      <c r="AW10" s="3"/>
      <c r="AX10" s="3"/>
      <c r="AY10" s="3"/>
      <c r="AZ10" s="3"/>
      <c r="BB10" s="3"/>
      <c r="BC10" s="3"/>
    </row>
    <row r="11" spans="1:55" ht="30" customHeight="1" thickBot="1" x14ac:dyDescent="0.5">
      <c r="A11" s="11" t="s">
        <v>41</v>
      </c>
      <c r="B11" s="7" t="s">
        <v>43</v>
      </c>
      <c r="C11" s="8">
        <v>30</v>
      </c>
      <c r="D11" s="18">
        <v>30</v>
      </c>
      <c r="E11" s="8" t="s">
        <v>36</v>
      </c>
      <c r="F11" s="30">
        <f t="shared" si="0"/>
        <v>900</v>
      </c>
      <c r="G11" s="15" t="s">
        <v>2</v>
      </c>
      <c r="H11" s="8" t="s">
        <v>52</v>
      </c>
      <c r="I11" s="8">
        <v>10</v>
      </c>
      <c r="J11" s="18">
        <v>4</v>
      </c>
      <c r="K11" s="8" t="s">
        <v>36</v>
      </c>
      <c r="L11" s="30">
        <f t="shared" si="1"/>
        <v>40</v>
      </c>
      <c r="M11" s="15" t="s">
        <v>25</v>
      </c>
      <c r="N11" s="8" t="s">
        <v>28</v>
      </c>
      <c r="O11" s="8">
        <v>20</v>
      </c>
      <c r="P11" s="18">
        <v>10</v>
      </c>
      <c r="Q11" s="8" t="s">
        <v>36</v>
      </c>
      <c r="R11" s="30">
        <f t="shared" si="2"/>
        <v>200</v>
      </c>
      <c r="S11" s="15" t="s">
        <v>24</v>
      </c>
      <c r="T11" s="8" t="s">
        <v>75</v>
      </c>
      <c r="U11" s="8">
        <v>60</v>
      </c>
      <c r="V11" s="18">
        <v>8</v>
      </c>
      <c r="W11" s="8" t="s">
        <v>97</v>
      </c>
      <c r="X11" s="30">
        <f t="shared" si="3"/>
        <v>480</v>
      </c>
      <c r="Y11" s="15" t="s">
        <v>85</v>
      </c>
      <c r="Z11" s="8" t="s">
        <v>15</v>
      </c>
      <c r="AA11" s="8">
        <v>60</v>
      </c>
      <c r="AB11" s="8">
        <v>30</v>
      </c>
      <c r="AC11" s="8" t="s">
        <v>36</v>
      </c>
      <c r="AD11" s="30">
        <f t="shared" si="4"/>
        <v>1800</v>
      </c>
      <c r="AE11" s="3"/>
      <c r="AF11" s="5" t="s">
        <v>116</v>
      </c>
      <c r="AQ11" s="1"/>
      <c r="AS11" s="1"/>
      <c r="AT11" s="1"/>
      <c r="AU11" s="3"/>
      <c r="AV11" s="1"/>
      <c r="AW11" s="3"/>
      <c r="AX11" s="3"/>
      <c r="AY11" s="3"/>
      <c r="AZ11" s="3"/>
      <c r="BB11" s="3"/>
      <c r="BC11" s="3"/>
    </row>
    <row r="12" spans="1:55" ht="30" customHeight="1" thickBot="1" x14ac:dyDescent="0.5">
      <c r="A12" s="11" t="s">
        <v>41</v>
      </c>
      <c r="B12" s="7" t="s">
        <v>44</v>
      </c>
      <c r="C12" s="8">
        <v>10</v>
      </c>
      <c r="D12" s="18">
        <v>30</v>
      </c>
      <c r="E12" s="8" t="s">
        <v>36</v>
      </c>
      <c r="F12" s="30">
        <f t="shared" si="0"/>
        <v>300</v>
      </c>
      <c r="G12" s="15" t="s">
        <v>2</v>
      </c>
      <c r="H12" s="8" t="s">
        <v>51</v>
      </c>
      <c r="I12" s="8">
        <v>10</v>
      </c>
      <c r="J12" s="18">
        <v>4</v>
      </c>
      <c r="K12" s="8" t="s">
        <v>36</v>
      </c>
      <c r="L12" s="30">
        <f t="shared" si="1"/>
        <v>40</v>
      </c>
      <c r="M12" s="15" t="s">
        <v>25</v>
      </c>
      <c r="N12" s="8" t="s">
        <v>29</v>
      </c>
      <c r="O12" s="8">
        <v>20</v>
      </c>
      <c r="P12" s="18">
        <v>10</v>
      </c>
      <c r="Q12" s="8" t="s">
        <v>36</v>
      </c>
      <c r="R12" s="30">
        <f t="shared" si="2"/>
        <v>200</v>
      </c>
      <c r="S12" s="15" t="s">
        <v>76</v>
      </c>
      <c r="T12" s="8" t="s">
        <v>77</v>
      </c>
      <c r="U12" s="8">
        <v>15</v>
      </c>
      <c r="V12" s="18">
        <v>30</v>
      </c>
      <c r="W12" s="8" t="s">
        <v>97</v>
      </c>
      <c r="X12" s="30">
        <f t="shared" si="3"/>
        <v>450</v>
      </c>
      <c r="Y12" s="15" t="s">
        <v>85</v>
      </c>
      <c r="Z12" s="8" t="s">
        <v>0</v>
      </c>
      <c r="AA12" s="8">
        <v>10</v>
      </c>
      <c r="AB12" s="8">
        <v>30</v>
      </c>
      <c r="AC12" s="8" t="s">
        <v>36</v>
      </c>
      <c r="AD12" s="30">
        <f t="shared" si="4"/>
        <v>300</v>
      </c>
      <c r="AE12" s="3"/>
      <c r="AF12" s="31" t="s">
        <v>112</v>
      </c>
      <c r="AG12" s="32"/>
      <c r="AH12" s="33"/>
      <c r="AI12" s="37">
        <f>(+SUM(F4:F19)+SUM(L4:L19)+SUM(R4:R19)+SUM(X4:X19)+SUM(AD4:AD19))/60</f>
        <v>445.66666666666669</v>
      </c>
      <c r="AJ12" s="38" t="s">
        <v>110</v>
      </c>
      <c r="AK12" s="26"/>
      <c r="AL12" s="34" t="s">
        <v>114</v>
      </c>
      <c r="AQ12" s="1"/>
      <c r="AS12" s="1"/>
      <c r="AT12" s="1"/>
      <c r="AU12" s="3"/>
      <c r="AV12" s="1"/>
      <c r="AW12" s="3"/>
      <c r="AX12" s="3"/>
      <c r="AY12" s="3"/>
      <c r="AZ12" s="3"/>
      <c r="BB12" s="3"/>
      <c r="BC12" s="3"/>
    </row>
    <row r="13" spans="1:55" ht="30" customHeight="1" x14ac:dyDescent="0.45">
      <c r="A13" s="11" t="s">
        <v>41</v>
      </c>
      <c r="B13" s="7" t="s">
        <v>45</v>
      </c>
      <c r="C13" s="8">
        <v>10</v>
      </c>
      <c r="D13" s="18">
        <v>30</v>
      </c>
      <c r="E13" s="8" t="s">
        <v>36</v>
      </c>
      <c r="F13" s="30">
        <f t="shared" si="0"/>
        <v>300</v>
      </c>
      <c r="G13" s="15" t="s">
        <v>2</v>
      </c>
      <c r="H13" s="8" t="s">
        <v>53</v>
      </c>
      <c r="I13" s="8">
        <v>5</v>
      </c>
      <c r="J13" s="18">
        <v>30</v>
      </c>
      <c r="K13" s="8" t="s">
        <v>36</v>
      </c>
      <c r="L13" s="30">
        <f t="shared" si="1"/>
        <v>150</v>
      </c>
      <c r="M13" s="15" t="s">
        <v>25</v>
      </c>
      <c r="N13" s="8" t="s">
        <v>66</v>
      </c>
      <c r="O13" s="8">
        <v>20</v>
      </c>
      <c r="P13" s="18">
        <v>10</v>
      </c>
      <c r="Q13" s="8" t="s">
        <v>36</v>
      </c>
      <c r="R13" s="30">
        <f t="shared" si="2"/>
        <v>200</v>
      </c>
      <c r="S13" s="15" t="s">
        <v>76</v>
      </c>
      <c r="T13" s="8" t="s">
        <v>78</v>
      </c>
      <c r="U13" s="8">
        <v>30</v>
      </c>
      <c r="V13" s="18">
        <v>4</v>
      </c>
      <c r="W13" s="8" t="s">
        <v>97</v>
      </c>
      <c r="X13" s="30">
        <f t="shared" si="3"/>
        <v>120</v>
      </c>
      <c r="Y13" s="15" t="s">
        <v>85</v>
      </c>
      <c r="Z13" s="8" t="s">
        <v>92</v>
      </c>
      <c r="AA13" s="8">
        <v>20</v>
      </c>
      <c r="AB13" s="8">
        <v>30</v>
      </c>
      <c r="AC13" s="8" t="s">
        <v>36</v>
      </c>
      <c r="AD13" s="30">
        <f t="shared" si="4"/>
        <v>600</v>
      </c>
      <c r="AE13" s="3"/>
      <c r="AF13" s="35"/>
      <c r="AG13" s="39" t="s">
        <v>113</v>
      </c>
      <c r="AH13" s="40" t="str">
        <f>AG4</f>
        <v>妻</v>
      </c>
      <c r="AI13" s="52">
        <f>(+F22+L22+R22+X22+AD22)/60</f>
        <v>378.16666666666669</v>
      </c>
      <c r="AJ13" s="41" t="s">
        <v>110</v>
      </c>
      <c r="AK13" s="55">
        <f>+AI13/$AI$12*100</f>
        <v>84.854151084517582</v>
      </c>
      <c r="AL13" s="49" t="s">
        <v>115</v>
      </c>
      <c r="AQ13" s="1"/>
      <c r="AS13" s="1"/>
      <c r="AT13" s="1"/>
      <c r="AU13" s="3"/>
      <c r="AV13" s="1"/>
      <c r="AW13" s="3"/>
      <c r="AX13" s="3"/>
      <c r="AY13" s="3"/>
      <c r="AZ13" s="3"/>
      <c r="BB13" s="3"/>
      <c r="BC13" s="3"/>
    </row>
    <row r="14" spans="1:55" ht="30" customHeight="1" x14ac:dyDescent="0.45">
      <c r="A14" s="11" t="s">
        <v>41</v>
      </c>
      <c r="B14" s="7" t="s">
        <v>46</v>
      </c>
      <c r="C14" s="8">
        <v>15</v>
      </c>
      <c r="D14" s="18">
        <v>30</v>
      </c>
      <c r="E14" s="8" t="s">
        <v>37</v>
      </c>
      <c r="F14" s="30">
        <f t="shared" si="0"/>
        <v>450</v>
      </c>
      <c r="G14" s="15" t="s">
        <v>3</v>
      </c>
      <c r="H14" s="8" t="s">
        <v>68</v>
      </c>
      <c r="I14" s="8">
        <v>10</v>
      </c>
      <c r="J14" s="18">
        <v>1</v>
      </c>
      <c r="K14" s="8" t="s">
        <v>37</v>
      </c>
      <c r="L14" s="30">
        <f t="shared" si="1"/>
        <v>10</v>
      </c>
      <c r="M14" s="15" t="s">
        <v>25</v>
      </c>
      <c r="N14" s="8" t="s">
        <v>31</v>
      </c>
      <c r="O14" s="8">
        <v>20</v>
      </c>
      <c r="P14" s="18">
        <v>10</v>
      </c>
      <c r="Q14" s="8" t="s">
        <v>36</v>
      </c>
      <c r="R14" s="30">
        <f t="shared" si="2"/>
        <v>200</v>
      </c>
      <c r="S14" s="15" t="s">
        <v>79</v>
      </c>
      <c r="T14" s="8" t="s">
        <v>80</v>
      </c>
      <c r="U14" s="8">
        <v>60</v>
      </c>
      <c r="V14" s="18">
        <v>4</v>
      </c>
      <c r="W14" s="8" t="s">
        <v>98</v>
      </c>
      <c r="X14" s="30">
        <f t="shared" si="3"/>
        <v>240</v>
      </c>
      <c r="Y14" s="15" t="s">
        <v>85</v>
      </c>
      <c r="Z14" s="8" t="s">
        <v>94</v>
      </c>
      <c r="AA14" s="8">
        <v>60</v>
      </c>
      <c r="AB14" s="8">
        <v>30</v>
      </c>
      <c r="AC14" s="8" t="s">
        <v>36</v>
      </c>
      <c r="AD14" s="30">
        <f t="shared" si="4"/>
        <v>1800</v>
      </c>
      <c r="AE14" s="3"/>
      <c r="AF14" s="35"/>
      <c r="AG14" s="42" t="s">
        <v>113</v>
      </c>
      <c r="AH14" s="43" t="str">
        <f>AH4</f>
        <v>夫</v>
      </c>
      <c r="AI14" s="53">
        <f>(+F24+L24+R24+X24+AD24)/60</f>
        <v>57.5</v>
      </c>
      <c r="AJ14" s="44" t="s">
        <v>110</v>
      </c>
      <c r="AK14" s="56">
        <f t="shared" ref="AK14:AK18" si="5">+AI14/$AI$12*100</f>
        <v>12.902019446522065</v>
      </c>
      <c r="AL14" s="50" t="s">
        <v>115</v>
      </c>
      <c r="AQ14" s="1"/>
      <c r="AS14" s="1"/>
      <c r="AT14" s="1"/>
      <c r="AU14" s="3"/>
      <c r="AV14" s="1"/>
      <c r="AW14" s="3"/>
      <c r="AX14" s="3"/>
      <c r="AY14" s="3"/>
      <c r="AZ14" s="3"/>
      <c r="BB14" s="3"/>
      <c r="BC14" s="3"/>
    </row>
    <row r="15" spans="1:55" ht="30" customHeight="1" x14ac:dyDescent="0.45">
      <c r="A15" s="11" t="s">
        <v>47</v>
      </c>
      <c r="B15" s="7" t="s">
        <v>42</v>
      </c>
      <c r="C15" s="8">
        <v>10</v>
      </c>
      <c r="D15" s="18">
        <v>30</v>
      </c>
      <c r="E15" s="8" t="s">
        <v>36</v>
      </c>
      <c r="F15" s="30">
        <f t="shared" ref="F15:F19" si="6">+C15*D15</f>
        <v>300</v>
      </c>
      <c r="G15" s="15" t="s">
        <v>1</v>
      </c>
      <c r="H15" s="8" t="s">
        <v>18</v>
      </c>
      <c r="I15" s="8">
        <v>10</v>
      </c>
      <c r="J15" s="18">
        <v>4</v>
      </c>
      <c r="K15" s="8" t="s">
        <v>37</v>
      </c>
      <c r="L15" s="30">
        <f t="shared" si="1"/>
        <v>40</v>
      </c>
      <c r="M15" s="15" t="s">
        <v>25</v>
      </c>
      <c r="N15" s="8" t="s">
        <v>83</v>
      </c>
      <c r="O15" s="8">
        <v>15</v>
      </c>
      <c r="P15" s="18">
        <v>4</v>
      </c>
      <c r="Q15" s="8" t="s">
        <v>36</v>
      </c>
      <c r="R15" s="30">
        <f t="shared" si="2"/>
        <v>60</v>
      </c>
      <c r="S15" s="15" t="s">
        <v>84</v>
      </c>
      <c r="T15" s="8" t="s">
        <v>86</v>
      </c>
      <c r="U15" s="8">
        <v>10</v>
      </c>
      <c r="V15" s="8">
        <v>30</v>
      </c>
      <c r="W15" s="8" t="s">
        <v>36</v>
      </c>
      <c r="X15" s="30">
        <f t="shared" si="3"/>
        <v>300</v>
      </c>
      <c r="Y15" s="15" t="s">
        <v>85</v>
      </c>
      <c r="Z15" s="8" t="s">
        <v>93</v>
      </c>
      <c r="AA15" s="8">
        <v>25</v>
      </c>
      <c r="AB15" s="8">
        <v>30</v>
      </c>
      <c r="AC15" s="8" t="s">
        <v>36</v>
      </c>
      <c r="AD15" s="30">
        <f t="shared" si="4"/>
        <v>750</v>
      </c>
      <c r="AE15" s="3"/>
      <c r="AF15" s="35"/>
      <c r="AG15" s="42" t="s">
        <v>113</v>
      </c>
      <c r="AH15" s="45" t="str">
        <f>AI4</f>
        <v>祖母</v>
      </c>
      <c r="AI15" s="53">
        <f>(+F26+L26+R26+X26+AD26)/60</f>
        <v>1</v>
      </c>
      <c r="AJ15" s="44" t="s">
        <v>110</v>
      </c>
      <c r="AK15" s="56">
        <f t="shared" si="5"/>
        <v>0.22438294689603588</v>
      </c>
      <c r="AL15" s="50" t="s">
        <v>115</v>
      </c>
      <c r="AQ15" s="1"/>
      <c r="AS15" s="1"/>
      <c r="AT15" s="1"/>
      <c r="AU15" s="3"/>
      <c r="AV15" s="1"/>
      <c r="AW15" s="3"/>
      <c r="AX15" s="3"/>
      <c r="AY15" s="3"/>
      <c r="AZ15" s="3"/>
      <c r="BB15" s="3"/>
      <c r="BC15" s="3"/>
    </row>
    <row r="16" spans="1:55" ht="30" customHeight="1" x14ac:dyDescent="0.45">
      <c r="A16" s="11" t="s">
        <v>47</v>
      </c>
      <c r="B16" s="7" t="s">
        <v>43</v>
      </c>
      <c r="C16" s="8">
        <v>30</v>
      </c>
      <c r="D16" s="18">
        <v>30</v>
      </c>
      <c r="E16" s="8" t="s">
        <v>36</v>
      </c>
      <c r="F16" s="30">
        <f t="shared" si="6"/>
        <v>900</v>
      </c>
      <c r="G16" s="15" t="s">
        <v>1</v>
      </c>
      <c r="H16" s="8" t="s">
        <v>19</v>
      </c>
      <c r="I16" s="8">
        <v>10</v>
      </c>
      <c r="J16" s="18">
        <v>4</v>
      </c>
      <c r="K16" s="8" t="s">
        <v>37</v>
      </c>
      <c r="L16" s="30">
        <f t="shared" si="1"/>
        <v>40</v>
      </c>
      <c r="M16" s="15" t="s">
        <v>32</v>
      </c>
      <c r="N16" s="8" t="s">
        <v>33</v>
      </c>
      <c r="O16" s="8">
        <v>20</v>
      </c>
      <c r="P16" s="18">
        <v>30</v>
      </c>
      <c r="Q16" s="8" t="s">
        <v>36</v>
      </c>
      <c r="R16" s="30">
        <f t="shared" si="2"/>
        <v>600</v>
      </c>
      <c r="S16" s="15" t="s">
        <v>84</v>
      </c>
      <c r="T16" s="8" t="s">
        <v>13</v>
      </c>
      <c r="U16" s="8">
        <v>40</v>
      </c>
      <c r="V16" s="8">
        <v>30</v>
      </c>
      <c r="W16" s="8" t="s">
        <v>36</v>
      </c>
      <c r="X16" s="30">
        <f t="shared" si="3"/>
        <v>1200</v>
      </c>
      <c r="Y16" s="15" t="s">
        <v>85</v>
      </c>
      <c r="Z16" s="8" t="s">
        <v>12</v>
      </c>
      <c r="AA16" s="8">
        <v>60</v>
      </c>
      <c r="AB16" s="8">
        <v>4</v>
      </c>
      <c r="AC16" s="8" t="s">
        <v>102</v>
      </c>
      <c r="AD16" s="30">
        <f t="shared" si="4"/>
        <v>240</v>
      </c>
      <c r="AE16" s="3"/>
      <c r="AF16" s="35"/>
      <c r="AG16" s="42" t="s">
        <v>113</v>
      </c>
      <c r="AH16" s="45" t="str">
        <f>AJ4</f>
        <v>祖父</v>
      </c>
      <c r="AI16" s="53">
        <f>(+F28+L28+R28+X28+AD28)/60</f>
        <v>4</v>
      </c>
      <c r="AJ16" s="44" t="s">
        <v>110</v>
      </c>
      <c r="AK16" s="56">
        <f t="shared" si="5"/>
        <v>0.89753178758414354</v>
      </c>
      <c r="AL16" s="50" t="s">
        <v>115</v>
      </c>
      <c r="AQ16" s="1"/>
      <c r="AS16" s="1"/>
      <c r="AT16" s="1"/>
      <c r="AU16" s="3"/>
      <c r="AV16" s="1"/>
      <c r="AW16" s="3"/>
      <c r="AX16" s="3"/>
      <c r="AY16" s="3"/>
      <c r="AZ16" s="3"/>
      <c r="BB16" s="3"/>
      <c r="BC16" s="3"/>
    </row>
    <row r="17" spans="1:55" ht="30" customHeight="1" x14ac:dyDescent="0.45">
      <c r="A17" s="11" t="s">
        <v>47</v>
      </c>
      <c r="B17" s="7" t="s">
        <v>44</v>
      </c>
      <c r="C17" s="8">
        <v>10</v>
      </c>
      <c r="D17" s="18">
        <v>30</v>
      </c>
      <c r="E17" s="8" t="s">
        <v>36</v>
      </c>
      <c r="F17" s="30">
        <f t="shared" si="6"/>
        <v>300</v>
      </c>
      <c r="G17" s="15" t="s">
        <v>4</v>
      </c>
      <c r="H17" s="8" t="s">
        <v>10</v>
      </c>
      <c r="I17" s="8">
        <v>15</v>
      </c>
      <c r="J17" s="18">
        <v>4</v>
      </c>
      <c r="K17" s="8" t="s">
        <v>101</v>
      </c>
      <c r="L17" s="30">
        <f t="shared" si="1"/>
        <v>60</v>
      </c>
      <c r="M17" s="15" t="s">
        <v>32</v>
      </c>
      <c r="N17" s="8" t="s">
        <v>34</v>
      </c>
      <c r="O17" s="8">
        <v>10</v>
      </c>
      <c r="P17" s="18">
        <v>30</v>
      </c>
      <c r="Q17" s="8" t="s">
        <v>36</v>
      </c>
      <c r="R17" s="30">
        <f t="shared" si="2"/>
        <v>300</v>
      </c>
      <c r="S17" s="15" t="s">
        <v>84</v>
      </c>
      <c r="T17" s="8" t="s">
        <v>87</v>
      </c>
      <c r="U17" s="8">
        <v>15</v>
      </c>
      <c r="V17" s="8">
        <v>30</v>
      </c>
      <c r="W17" s="8" t="s">
        <v>36</v>
      </c>
      <c r="X17" s="30">
        <f t="shared" si="3"/>
        <v>450</v>
      </c>
      <c r="Y17" s="15"/>
      <c r="Z17" s="8"/>
      <c r="AA17" s="8"/>
      <c r="AB17" s="18"/>
      <c r="AC17" s="8"/>
      <c r="AD17" s="30">
        <f t="shared" si="4"/>
        <v>0</v>
      </c>
      <c r="AE17" s="3"/>
      <c r="AF17" s="35"/>
      <c r="AG17" s="42" t="s">
        <v>113</v>
      </c>
      <c r="AH17" s="45" t="str">
        <f>AK4</f>
        <v>子供</v>
      </c>
      <c r="AI17" s="53">
        <f>(+F30+L30+R30+X30+AD30)/60</f>
        <v>5</v>
      </c>
      <c r="AJ17" s="44" t="s">
        <v>110</v>
      </c>
      <c r="AK17" s="56">
        <f t="shared" si="5"/>
        <v>1.1219147344801794</v>
      </c>
      <c r="AL17" s="50" t="s">
        <v>115</v>
      </c>
      <c r="AQ17" s="1"/>
      <c r="AS17" s="1"/>
      <c r="AT17" s="1"/>
      <c r="AU17" s="3"/>
      <c r="AV17" s="1"/>
      <c r="AW17" s="3"/>
      <c r="AX17" s="3"/>
      <c r="AY17" s="3"/>
      <c r="AZ17" s="3"/>
      <c r="BB17" s="3"/>
      <c r="BC17" s="3"/>
    </row>
    <row r="18" spans="1:55" ht="30" customHeight="1" thickBot="1" x14ac:dyDescent="0.5">
      <c r="A18" s="11" t="s">
        <v>47</v>
      </c>
      <c r="B18" s="7" t="s">
        <v>45</v>
      </c>
      <c r="C18" s="8">
        <v>10</v>
      </c>
      <c r="D18" s="18">
        <v>30</v>
      </c>
      <c r="E18" s="8" t="s">
        <v>36</v>
      </c>
      <c r="F18" s="30">
        <f t="shared" si="6"/>
        <v>300</v>
      </c>
      <c r="G18" s="15" t="s">
        <v>4</v>
      </c>
      <c r="H18" s="8" t="s">
        <v>11</v>
      </c>
      <c r="I18" s="8">
        <v>15</v>
      </c>
      <c r="J18" s="18">
        <v>4</v>
      </c>
      <c r="K18" s="8" t="s">
        <v>36</v>
      </c>
      <c r="L18" s="30">
        <f t="shared" si="1"/>
        <v>60</v>
      </c>
      <c r="M18" s="15" t="s">
        <v>32</v>
      </c>
      <c r="N18" s="8" t="s">
        <v>71</v>
      </c>
      <c r="O18" s="8">
        <v>10</v>
      </c>
      <c r="P18" s="18">
        <v>30</v>
      </c>
      <c r="Q18" s="8" t="s">
        <v>36</v>
      </c>
      <c r="R18" s="30">
        <f t="shared" si="2"/>
        <v>300</v>
      </c>
      <c r="S18" s="15" t="s">
        <v>85</v>
      </c>
      <c r="T18" s="8" t="s">
        <v>89</v>
      </c>
      <c r="U18" s="8">
        <v>10</v>
      </c>
      <c r="V18" s="8">
        <v>30</v>
      </c>
      <c r="W18" s="8" t="s">
        <v>36</v>
      </c>
      <c r="X18" s="30">
        <f t="shared" si="3"/>
        <v>300</v>
      </c>
      <c r="Y18" s="15"/>
      <c r="Z18" s="8"/>
      <c r="AA18" s="8"/>
      <c r="AB18" s="18"/>
      <c r="AC18" s="8"/>
      <c r="AD18" s="30">
        <f t="shared" si="4"/>
        <v>0</v>
      </c>
      <c r="AE18" s="3"/>
      <c r="AF18" s="36"/>
      <c r="AG18" s="46" t="s">
        <v>113</v>
      </c>
      <c r="AH18" s="47" t="str">
        <f>AL4</f>
        <v>予備</v>
      </c>
      <c r="AI18" s="54">
        <f>(+F32+L32+R32+X32+AD32)/60</f>
        <v>0</v>
      </c>
      <c r="AJ18" s="48" t="s">
        <v>110</v>
      </c>
      <c r="AK18" s="57">
        <f t="shared" si="5"/>
        <v>0</v>
      </c>
      <c r="AL18" s="51" t="s">
        <v>115</v>
      </c>
      <c r="AQ18" s="1"/>
      <c r="AS18" s="1"/>
      <c r="AT18" s="1"/>
      <c r="AU18" s="3"/>
      <c r="AV18" s="1"/>
      <c r="AW18" s="3"/>
      <c r="AX18" s="3"/>
      <c r="AY18" s="3"/>
      <c r="AZ18" s="3"/>
      <c r="BB18" s="3"/>
      <c r="BC18" s="3"/>
    </row>
    <row r="19" spans="1:55" ht="30" customHeight="1" thickBot="1" x14ac:dyDescent="0.5">
      <c r="A19" s="12" t="s">
        <v>47</v>
      </c>
      <c r="B19" s="13" t="s">
        <v>46</v>
      </c>
      <c r="C19" s="14">
        <v>15</v>
      </c>
      <c r="D19" s="19">
        <v>30</v>
      </c>
      <c r="E19" s="14" t="s">
        <v>37</v>
      </c>
      <c r="F19" s="30">
        <f t="shared" si="6"/>
        <v>450</v>
      </c>
      <c r="G19" s="16" t="s">
        <v>69</v>
      </c>
      <c r="H19" s="14" t="s">
        <v>6</v>
      </c>
      <c r="I19" s="14">
        <v>5</v>
      </c>
      <c r="J19" s="19">
        <v>4</v>
      </c>
      <c r="K19" s="14" t="s">
        <v>37</v>
      </c>
      <c r="L19" s="30">
        <f t="shared" si="1"/>
        <v>20</v>
      </c>
      <c r="M19" s="16" t="s">
        <v>20</v>
      </c>
      <c r="N19" s="14" t="s">
        <v>22</v>
      </c>
      <c r="O19" s="14">
        <v>15</v>
      </c>
      <c r="P19" s="19">
        <v>10</v>
      </c>
      <c r="Q19" s="14" t="s">
        <v>36</v>
      </c>
      <c r="R19" s="30">
        <f t="shared" si="2"/>
        <v>150</v>
      </c>
      <c r="S19" s="16" t="s">
        <v>85</v>
      </c>
      <c r="T19" s="14" t="s">
        <v>88</v>
      </c>
      <c r="U19" s="14">
        <v>25</v>
      </c>
      <c r="V19" s="14">
        <v>30</v>
      </c>
      <c r="W19" s="14" t="s">
        <v>36</v>
      </c>
      <c r="X19" s="30">
        <f t="shared" si="3"/>
        <v>750</v>
      </c>
      <c r="Y19" s="16"/>
      <c r="Z19" s="14"/>
      <c r="AA19" s="14"/>
      <c r="AB19" s="19"/>
      <c r="AC19" s="14"/>
      <c r="AD19" s="30">
        <f t="shared" si="4"/>
        <v>0</v>
      </c>
      <c r="AE19" s="3"/>
      <c r="AF19" s="3"/>
      <c r="AQ19" s="1"/>
      <c r="AS19" s="1"/>
      <c r="AT19" s="1"/>
      <c r="AU19" s="3"/>
      <c r="AV19" s="1"/>
      <c r="AW19" s="3"/>
      <c r="AX19" s="3"/>
      <c r="AY19" s="3"/>
      <c r="AZ19" s="3"/>
      <c r="BB19" s="3"/>
      <c r="BC19" s="3"/>
    </row>
    <row r="20" spans="1:55" ht="30" customHeight="1" x14ac:dyDescent="0.45">
      <c r="AQ20" s="3"/>
      <c r="AS20" s="3"/>
      <c r="AT20" s="3"/>
      <c r="AU20" s="3"/>
      <c r="AV20" s="3"/>
      <c r="AX20" s="3"/>
      <c r="AY20" s="3"/>
    </row>
    <row r="21" spans="1:55" ht="30" customHeight="1" x14ac:dyDescent="0.45">
      <c r="F21" s="1" t="str">
        <f>$AG$4</f>
        <v>妻</v>
      </c>
      <c r="L21" s="1" t="str">
        <f>$AG$4</f>
        <v>妻</v>
      </c>
      <c r="R21" s="1" t="str">
        <f>$AG$4</f>
        <v>妻</v>
      </c>
      <c r="X21" s="1" t="str">
        <f>$AG$4</f>
        <v>妻</v>
      </c>
      <c r="AD21" s="1" t="str">
        <f>$AG$4</f>
        <v>妻</v>
      </c>
      <c r="AQ21" s="3"/>
      <c r="AS21" s="3"/>
      <c r="AT21" s="3"/>
      <c r="AU21" s="3"/>
      <c r="AV21" s="3"/>
      <c r="AX21" s="3"/>
      <c r="AY21" s="3"/>
    </row>
    <row r="22" spans="1:55" ht="30" customHeight="1" x14ac:dyDescent="0.45">
      <c r="F22" s="1">
        <f>+SUMIF(E4:E19,F21,F4:F19)</f>
        <v>5400</v>
      </c>
      <c r="L22" s="1">
        <f>+SUMIF(K4:K19,L21,L4:L19)</f>
        <v>2430</v>
      </c>
      <c r="R22" s="1">
        <f>+SUMIF(Q4:Q19,R21,R4:R19)</f>
        <v>2710</v>
      </c>
      <c r="X22" s="1">
        <f>+SUMIF(W4:W19,X21,X4:X19)</f>
        <v>3640</v>
      </c>
      <c r="AD22" s="1">
        <f>+SUMIF(AC4:AC19,AD21,AD4:AD19)</f>
        <v>8510</v>
      </c>
      <c r="AQ22" s="3"/>
      <c r="AS22" s="3"/>
      <c r="AT22" s="3"/>
      <c r="AU22" s="3"/>
      <c r="AV22" s="3"/>
      <c r="AX22" s="3"/>
      <c r="AY22" s="3"/>
    </row>
    <row r="23" spans="1:55" ht="30" customHeight="1" x14ac:dyDescent="0.45">
      <c r="F23" s="1" t="str">
        <f>$AH$4</f>
        <v>夫</v>
      </c>
      <c r="L23" s="1" t="str">
        <f>$AH$4</f>
        <v>夫</v>
      </c>
      <c r="R23" s="1" t="str">
        <f>$AH$4</f>
        <v>夫</v>
      </c>
      <c r="X23" s="1" t="str">
        <f>$AH$4</f>
        <v>夫</v>
      </c>
      <c r="AD23" s="1" t="str">
        <f>$AH$4</f>
        <v>夫</v>
      </c>
      <c r="AQ23" s="3"/>
      <c r="AS23" s="3"/>
      <c r="AT23" s="3"/>
      <c r="AU23" s="3"/>
      <c r="AV23" s="3"/>
      <c r="AX23" s="3"/>
      <c r="AY23" s="3"/>
    </row>
    <row r="24" spans="1:55" ht="30" customHeight="1" x14ac:dyDescent="0.45">
      <c r="F24" s="1">
        <f>+SUMIF(E4:E19,F23,F4:F19)</f>
        <v>900</v>
      </c>
      <c r="L24" s="1">
        <f>+SUMIF(K4:K19,L23,L4:L19)</f>
        <v>1010</v>
      </c>
      <c r="R24" s="1">
        <f>+SUMIF(Q4:Q19,R23,R4:R19)</f>
        <v>340</v>
      </c>
      <c r="X24" s="1">
        <f>+SUMIF(W4:W19,X23,X4:X19)</f>
        <v>1200</v>
      </c>
      <c r="AD24" s="1">
        <f>+SUMIF(AC4:AC19,AD23,AD4:AD19)</f>
        <v>0</v>
      </c>
      <c r="AQ24" s="3"/>
      <c r="AS24" s="3"/>
      <c r="AT24" s="3"/>
      <c r="AU24" s="3"/>
      <c r="AV24" s="3"/>
      <c r="AX24" s="3"/>
      <c r="AY24" s="3"/>
    </row>
    <row r="25" spans="1:55" ht="30" customHeight="1" x14ac:dyDescent="0.45">
      <c r="F25" s="1" t="str">
        <f>$AI$4</f>
        <v>祖母</v>
      </c>
      <c r="L25" s="1" t="str">
        <f>$AI$4</f>
        <v>祖母</v>
      </c>
      <c r="R25" s="1" t="str">
        <f>$AI$4</f>
        <v>祖母</v>
      </c>
      <c r="X25" s="1" t="str">
        <f>$AI$4</f>
        <v>祖母</v>
      </c>
      <c r="AD25" s="1" t="str">
        <f>$AI$4</f>
        <v>祖母</v>
      </c>
      <c r="AQ25" s="3"/>
      <c r="AS25" s="3"/>
      <c r="AT25" s="3"/>
      <c r="AU25" s="3"/>
      <c r="AV25" s="3"/>
      <c r="AX25" s="3"/>
      <c r="AY25" s="3"/>
    </row>
    <row r="26" spans="1:55" ht="30" customHeight="1" x14ac:dyDescent="0.45">
      <c r="F26" s="1">
        <f>+SUMIF(E4:E19,F25,F4:F19)</f>
        <v>0</v>
      </c>
      <c r="L26" s="1">
        <f>+SUMIF(K4:K19,L25,L4:L19)</f>
        <v>60</v>
      </c>
      <c r="R26" s="1">
        <f>+SUMIF(Q4:Q19,R25,R4:R19)</f>
        <v>0</v>
      </c>
      <c r="X26" s="1">
        <f>+SUMIF(W4:W19,X25,X4:X19)</f>
        <v>0</v>
      </c>
      <c r="AD26" s="1">
        <f>+SUMIF(AC4:AC19,AD25,AD4:AD19)</f>
        <v>0</v>
      </c>
    </row>
    <row r="27" spans="1:55" ht="30" customHeight="1" x14ac:dyDescent="0.45">
      <c r="F27" s="1" t="str">
        <f>$AJ$4</f>
        <v>祖父</v>
      </c>
      <c r="L27" s="1" t="str">
        <f>$AJ$4</f>
        <v>祖父</v>
      </c>
      <c r="R27" s="1" t="str">
        <f>$AJ$4</f>
        <v>祖父</v>
      </c>
      <c r="X27" s="1" t="str">
        <f>$AJ$4</f>
        <v>祖父</v>
      </c>
      <c r="AD27" s="1" t="str">
        <f>$AJ$4</f>
        <v>祖父</v>
      </c>
    </row>
    <row r="28" spans="1:55" ht="30" customHeight="1" x14ac:dyDescent="0.45">
      <c r="F28" s="1">
        <f>+SUMIF(E4:E19,F27,F4:F19)</f>
        <v>0</v>
      </c>
      <c r="L28" s="1">
        <f>+SUMIF(K4:K19,L27,L4:L19)</f>
        <v>0</v>
      </c>
      <c r="R28" s="1">
        <f>+SUMIF(Q4:Q19,R27,R4:R19)</f>
        <v>0</v>
      </c>
      <c r="X28" s="1">
        <f>+SUMIF(W4:W19,X27,X4:X19)</f>
        <v>0</v>
      </c>
      <c r="AD28" s="1">
        <f>+SUMIF(AC4:AC19,AD27,AD4:AD19)</f>
        <v>240</v>
      </c>
    </row>
    <row r="29" spans="1:55" ht="30" customHeight="1" x14ac:dyDescent="0.45">
      <c r="F29" s="1" t="str">
        <f>$AK$4</f>
        <v>子供</v>
      </c>
      <c r="L29" s="1" t="str">
        <f>$AK$4</f>
        <v>子供</v>
      </c>
      <c r="R29" s="1" t="str">
        <f>$AK$4</f>
        <v>子供</v>
      </c>
      <c r="X29" s="1" t="str">
        <f>$AK$4</f>
        <v>子供</v>
      </c>
      <c r="AD29" s="1" t="str">
        <f>$AK$4</f>
        <v>子供</v>
      </c>
    </row>
    <row r="30" spans="1:55" ht="30" customHeight="1" x14ac:dyDescent="0.45">
      <c r="F30" s="1">
        <f>+SUMIF(E4:E19,F29,F4:F19)</f>
        <v>0</v>
      </c>
      <c r="L30" s="1">
        <f>+SUMIF(K4:K19,L29,L4:L19)</f>
        <v>300</v>
      </c>
      <c r="R30" s="1">
        <f>+SUMIF(Q4:Q19,R29,R4:R19)</f>
        <v>0</v>
      </c>
      <c r="X30" s="1">
        <f>+SUMIF(W4:W19,X29,X4:X19)</f>
        <v>0</v>
      </c>
      <c r="AD30" s="1">
        <f>+SUMIF(AC4:AC19,AD29,AD4:AD19)</f>
        <v>0</v>
      </c>
    </row>
    <row r="31" spans="1:55" ht="30" customHeight="1" x14ac:dyDescent="0.45">
      <c r="F31" s="1" t="str">
        <f>$AL$4</f>
        <v>予備</v>
      </c>
      <c r="L31" s="1" t="str">
        <f>$AL$4</f>
        <v>予備</v>
      </c>
      <c r="R31" s="1" t="str">
        <f>$AL$4</f>
        <v>予備</v>
      </c>
      <c r="X31" s="1" t="str">
        <f>$AL$4</f>
        <v>予備</v>
      </c>
      <c r="AD31" s="1" t="str">
        <f>$AL$4</f>
        <v>予備</v>
      </c>
    </row>
    <row r="32" spans="1:55" ht="30" customHeight="1" x14ac:dyDescent="0.45">
      <c r="F32" s="1">
        <f>+SUMIF(E4:E19,F31,F4:F19)</f>
        <v>0</v>
      </c>
      <c r="L32" s="1">
        <f>+SUMIF(K4:K19,L31,L4:L19)</f>
        <v>0</v>
      </c>
      <c r="R32" s="1">
        <f>+SUMIF(Q4:Q19,R31,R4:R19)</f>
        <v>0</v>
      </c>
      <c r="X32" s="1">
        <f>+SUMIF(W4:W19,X31,X4:X19)</f>
        <v>0</v>
      </c>
      <c r="AD32" s="1">
        <f>+SUMIF(AC4:AC19,AD31,AD4:AD19)</f>
        <v>0</v>
      </c>
    </row>
  </sheetData>
  <phoneticPr fontId="1"/>
  <conditionalFormatting sqref="A4:AC19">
    <cfRule type="cellIs" dxfId="0" priority="2" operator="equal">
      <formula>"妻"</formula>
    </cfRule>
    <cfRule type="cellIs" dxfId="1" priority="1" operator="equal">
      <formula>"夫"</formula>
    </cfRule>
  </conditionalFormatting>
  <dataValidations count="1">
    <dataValidation type="list" allowBlank="1" showInputMessage="1" showErrorMessage="1" sqref="E4:E19 K4:K19 Q4:Q19 W4:W19 AC4:AC19" xr:uid="{8E5220ED-8B5B-4E54-AD9F-01AB3F00D9C7}">
      <formula1>$AG$4:$AL$4</formula1>
    </dataValidation>
  </dataValidations>
  <pageMargins left="0.19685039370078741" right="0.19685039370078741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家事・育児分担</vt:lpstr>
      <vt:lpstr>家事・育児分担!Print_Area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2020-09-14T03:07:54Z</dcterms:created>
  <dcterms:modified xsi:type="dcterms:W3CDTF">2020-09-14T03:12:32Z</dcterms:modified>
</cp:coreProperties>
</file>